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MCRDZ\DOCUMENTOS MECI - IMCRDZ\CONTROL INTERNO IMCRDZ\ADMINISTRACION DEL RIESGO DE LOS PROCESOS\"/>
    </mc:Choice>
  </mc:AlternateContent>
  <xr:revisionPtr revIDLastSave="0" documentId="13_ncr:1_{414CBCA7-62CE-48F4-9BB4-59103039B1F8}" xr6:coauthVersionLast="45" xr6:coauthVersionMax="45" xr10:uidLastSave="{00000000-0000-0000-0000-000000000000}"/>
  <bookViews>
    <workbookView xWindow="-120" yWindow="-120" windowWidth="20730" windowHeight="11160" firstSheet="14" activeTab="15" xr2:uid="{00000000-000D-0000-FFFF-FFFF00000000}"/>
  </bookViews>
  <sheets>
    <sheet name="Riesgo" sheetId="20" r:id="rId1"/>
    <sheet name="Seguimiento" sheetId="24" r:id="rId2"/>
    <sheet name="Gestión Estratégica y de Gobier" sheetId="1" r:id="rId3"/>
    <sheet name="Planeación de la Gestión Instit" sheetId="4" r:id="rId4"/>
    <sheet name="Comunicació Organiznal.Part.Ciu" sheetId="5" r:id="rId5"/>
    <sheet name="Fomento de  Cultura.Rec.Deporte" sheetId="21" r:id="rId6"/>
    <sheet name="Gestión de  Bienes de Interes" sheetId="22" r:id="rId7"/>
    <sheet name="Admón de Recursos Bibliotecario" sheetId="9" r:id="rId8"/>
    <sheet name="Gestión del Talento Humano" sheetId="11" r:id="rId9"/>
    <sheet name="Gestión Financiera" sheetId="12" r:id="rId10"/>
    <sheet name="Adquisición de bienes y servici" sheetId="13" r:id="rId11"/>
    <sheet name="Gestión de Tecnologia Info Comu" sheetId="14" r:id="rId12"/>
    <sheet name="Gestión Jurídica" sheetId="15" r:id="rId13"/>
    <sheet name="Gestión Documental " sheetId="16" r:id="rId14"/>
    <sheet name="Gestión de Recursos Físicos y S" sheetId="17" r:id="rId15"/>
    <sheet name="Evaluación y Control" sheetId="18" r:id="rId16"/>
  </sheets>
  <definedNames>
    <definedName name="_xlnm._FilterDatabase" localSheetId="5" hidden="1">'Fomento de  Cultura.Rec.Deporte'!$A$4:$X$13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24" l="1"/>
  <c r="F28" i="24"/>
  <c r="E29" i="24"/>
  <c r="E28" i="24"/>
  <c r="C28" i="24"/>
  <c r="B28" i="24"/>
  <c r="F26" i="24"/>
  <c r="F27" i="24"/>
  <c r="E26" i="24"/>
  <c r="E27" i="24"/>
  <c r="D26" i="24"/>
  <c r="D27" i="24"/>
  <c r="C26" i="24"/>
  <c r="B26" i="24"/>
  <c r="F24" i="24"/>
  <c r="F25" i="24"/>
  <c r="E25" i="24"/>
  <c r="E24" i="24"/>
  <c r="D25" i="24"/>
  <c r="D24" i="24"/>
  <c r="C24" i="24"/>
  <c r="B24" i="24"/>
  <c r="F23" i="24"/>
  <c r="E23" i="24"/>
  <c r="E22" i="24"/>
  <c r="D23" i="24"/>
  <c r="C23" i="24"/>
  <c r="B23" i="24"/>
  <c r="F22" i="24"/>
  <c r="F21" i="24"/>
  <c r="E21" i="24"/>
  <c r="D22" i="24"/>
  <c r="D21" i="24"/>
  <c r="C21" i="24"/>
  <c r="B19" i="24"/>
  <c r="B21" i="24"/>
  <c r="F20" i="24"/>
  <c r="F19" i="24"/>
  <c r="E20" i="24"/>
  <c r="E19" i="24"/>
  <c r="D20" i="24"/>
  <c r="D19" i="24"/>
  <c r="C19" i="24"/>
  <c r="F18" i="24"/>
  <c r="E18" i="24"/>
  <c r="D18" i="24"/>
  <c r="C18" i="24"/>
  <c r="B18" i="24"/>
  <c r="F17" i="24"/>
  <c r="E17" i="24"/>
  <c r="D17" i="24"/>
  <c r="C17" i="24"/>
  <c r="B17" i="24"/>
  <c r="A17" i="24"/>
  <c r="F16" i="24"/>
  <c r="E16" i="24"/>
  <c r="D16" i="24"/>
  <c r="C16" i="24"/>
  <c r="B16" i="24"/>
  <c r="F15" i="24"/>
  <c r="F14" i="24"/>
  <c r="F12" i="24"/>
  <c r="F11" i="24"/>
  <c r="F13" i="24"/>
  <c r="E15" i="24"/>
  <c r="E14" i="24"/>
  <c r="E13" i="24"/>
  <c r="D15" i="24"/>
  <c r="D14" i="24"/>
  <c r="D13" i="24"/>
  <c r="C13" i="24"/>
  <c r="B13" i="24"/>
  <c r="E12" i="24"/>
  <c r="D12" i="24"/>
  <c r="D11" i="24"/>
  <c r="E11" i="24"/>
  <c r="F10" i="24"/>
  <c r="E10" i="24"/>
  <c r="D10" i="24"/>
  <c r="C10" i="24"/>
  <c r="B10" i="24"/>
  <c r="A10" i="24"/>
  <c r="F9" i="24"/>
  <c r="E9" i="24"/>
  <c r="D9" i="24"/>
  <c r="C9" i="24"/>
  <c r="B9" i="24"/>
  <c r="D8" i="24"/>
  <c r="E8" i="24"/>
  <c r="F8" i="24"/>
  <c r="B8" i="24"/>
  <c r="C8" i="24"/>
  <c r="F7" i="24"/>
  <c r="E7" i="24"/>
  <c r="D7" i="24"/>
  <c r="C7" i="24"/>
  <c r="B7" i="24"/>
  <c r="A7" i="24"/>
</calcChain>
</file>

<file path=xl/sharedStrings.xml><?xml version="1.0" encoding="utf-8"?>
<sst xmlns="http://schemas.openxmlformats.org/spreadsheetml/2006/main" count="1472" uniqueCount="576">
  <si>
    <t>MAPA DE RIESGOS INSTITUCIONALES</t>
  </si>
  <si>
    <t xml:space="preserve">TIPO DE PROCESO </t>
  </si>
  <si>
    <t>PROCESO</t>
  </si>
  <si>
    <t>OBJETIVO DEL PROCESO</t>
  </si>
  <si>
    <t xml:space="preserve"> No RIESGO</t>
  </si>
  <si>
    <t>RIESGO</t>
  </si>
  <si>
    <t>CLASIFICACIÓN DEL RIESGO</t>
  </si>
  <si>
    <t>CAUSAS</t>
  </si>
  <si>
    <t>CONSECUENCIAS</t>
  </si>
  <si>
    <t>RIESGO INHERENTE</t>
  </si>
  <si>
    <t>PROBABILIDAD</t>
  </si>
  <si>
    <t>IMPACTO</t>
  </si>
  <si>
    <t>ZONA DE RIESGO</t>
  </si>
  <si>
    <t>CONTROL EXISTENTE</t>
  </si>
  <si>
    <t>RIESGO RESIDUAL</t>
  </si>
  <si>
    <t>OPCION DE MANEJO</t>
  </si>
  <si>
    <t>ACCIONES PREVENTIVAS</t>
  </si>
  <si>
    <t xml:space="preserve">PESO DE LA ACCION ( %) </t>
  </si>
  <si>
    <t xml:space="preserve">RESPONSABLE DE LA ACCION </t>
  </si>
  <si>
    <t>PERIODO DE SEGUIMIENTO</t>
  </si>
  <si>
    <t xml:space="preserve">FECHA DE INICIO </t>
  </si>
  <si>
    <t xml:space="preserve">FECHA DE TERMINACIÓN </t>
  </si>
  <si>
    <t>REGISTROS O SOPORTES</t>
  </si>
  <si>
    <t xml:space="preserve">ACCION DE CONTINGENCIA ANTE POSIBLE MATERIALIZACIÓN </t>
  </si>
  <si>
    <t xml:space="preserve">COMPONENTE 1. IDENTIFICACIÓN DEL RIESGO </t>
  </si>
  <si>
    <t>COMPONENTE 2. VALORACION DEL RIESGO</t>
  </si>
  <si>
    <t xml:space="preserve">COMPONENTES 3. TRATAMIENTO </t>
  </si>
  <si>
    <t>Apoyo</t>
  </si>
  <si>
    <t>Gestión del Talento  Humano</t>
  </si>
  <si>
    <t>Administrar la planta de personal y contratista del IMCRDZ garantizando el cumplimiento de los derechos de los trabajadores, su bienestar, capacitación, incentivos según aplique, para garantizar su mayor eficiencia en la gestión de los procesos.</t>
  </si>
  <si>
    <t xml:space="preserve">Posible Pérdida de información </t>
  </si>
  <si>
    <t>Gestión</t>
  </si>
  <si>
    <t>Vulnerabilidad en el sistema de información SIGEP</t>
  </si>
  <si>
    <t xml:space="preserve">Falta de control en la custodia de las historias laborales </t>
  </si>
  <si>
    <t>Archivo inadecuado de la información física en las historias laborales</t>
  </si>
  <si>
    <t>Sistemas de información deficientes</t>
  </si>
  <si>
    <t>Definir Plan de Acción y de Mejora que no afecte la integridad de la Entidad.</t>
  </si>
  <si>
    <t>Posibilidad de vinculación de personal con documentación no idónea.</t>
  </si>
  <si>
    <t>Suministro de información presuntamente falsa al momento de la vinculación</t>
  </si>
  <si>
    <t>Falta de Controles en el proceso de vinculación del personal</t>
  </si>
  <si>
    <t>Posibilidad de liquidación errónea de la nómina</t>
  </si>
  <si>
    <t>Error de digitación</t>
  </si>
  <si>
    <t>Desconocimiento normativo</t>
  </si>
  <si>
    <t>Gestión Financiera</t>
  </si>
  <si>
    <t>Garantizar  la adecuada administración de los recursos financieros para la ejecución del Plan de Desarrollo y el suministro de la información para la toma de decisiónes del IMCRDZ.</t>
  </si>
  <si>
    <t>Planeación inadecuada del presupuesto de la vigencia</t>
  </si>
  <si>
    <t xml:space="preserve">Cuentas bancarias sin conciliar </t>
  </si>
  <si>
    <t>Bases de datos financieras desactualizada</t>
  </si>
  <si>
    <t xml:space="preserve">Error de digitación </t>
  </si>
  <si>
    <t>Procedimientos sin puntos de control</t>
  </si>
  <si>
    <t>Posibilidad de que no se pueda prestar el servicio de vehiculos automotores a los requerimientos de los procesos programados</t>
  </si>
  <si>
    <t>Gestion ( Operativo)</t>
  </si>
  <si>
    <t>Que no se haga mantenimiento preventivo y correctivo</t>
  </si>
  <si>
    <t>falta de control por parte del coordinador de la programación de vehiculos</t>
  </si>
  <si>
    <t>Vencimiento de términos en la gestión  y/o trámites de los asuntos jurídicos, legales y judiciales</t>
  </si>
  <si>
    <t xml:space="preserve">Sanciones en contra de la entidad </t>
  </si>
  <si>
    <t>Realizar seguimiento a los tiempos de respuesta de las diferentes solicitudes.</t>
  </si>
  <si>
    <t>Falla en el servicio de internet</t>
  </si>
  <si>
    <t>Interrupción de operaciones</t>
  </si>
  <si>
    <t>Insuficiencia de espacios, insumos y muebles para la organización de los archivos de gestión.</t>
  </si>
  <si>
    <t>Evaluación y control</t>
  </si>
  <si>
    <t>Inoportunidad en la entrega de información necesaria para practicar la Auditoria</t>
  </si>
  <si>
    <t xml:space="preserve">Apoyo </t>
  </si>
  <si>
    <t>Adquisición de bienes y servicios</t>
  </si>
  <si>
    <t>Publicación extemporanea o incompleta en el SECOP</t>
  </si>
  <si>
    <t>Cumplimiento ( Gestión)</t>
  </si>
  <si>
    <t>Bases de datos de contratación desactualizada</t>
  </si>
  <si>
    <t xml:space="preserve">Seguimientos  periodicos al cargue en el SECOP </t>
  </si>
  <si>
    <t>Posible incumplimiento contractual</t>
  </si>
  <si>
    <t>Operativo ( Gestión)</t>
  </si>
  <si>
    <t xml:space="preserve">Fallas en el seguimiento a la ejecución de contratos y convenios por parte de los supervisores </t>
  </si>
  <si>
    <t>No precisar los lugares, fechas y horarios para desarrollar las actividades por parte del Instituto</t>
  </si>
  <si>
    <t>Incumplimiento de las directrices dentro de la entidad</t>
  </si>
  <si>
    <t xml:space="preserve">Desconocimiento de los lineamientos del Normograma </t>
  </si>
  <si>
    <t>Desactualización de normogramas, desarrollo de la gestión con desconocimiento.</t>
  </si>
  <si>
    <t>Inicios de procesos por incumplimiento al plan de desarrollo</t>
  </si>
  <si>
    <t>Sanciones, pérdida de recursos</t>
  </si>
  <si>
    <t>Capacitaciones, seguimiento de directrices</t>
  </si>
  <si>
    <t>Incumplimiento de metas del plan de acción</t>
  </si>
  <si>
    <t>Formulación inadecuada de la planeación</t>
  </si>
  <si>
    <t>No realizar seguimiento a las metas</t>
  </si>
  <si>
    <t>Elaborar plan de Adquisiciones</t>
  </si>
  <si>
    <t>Elaborar la proyeccion presupuestal
Solicitudes y reuniones mensuales para mirar el presupuesto y mirar lo que se tienen con secretaria hacienda, mesas de trabjo con la secretaria</t>
  </si>
  <si>
    <t xml:space="preserve">Que las tablas de retencion documental no se actualicen  y no se aplique la normatividad vigente en relación a la gestión documental </t>
  </si>
  <si>
    <t>Rotación de personal o vinculación de personal no competente.
Desconocimiento de la Normatividad vigente.</t>
  </si>
  <si>
    <t xml:space="preserve">Perdida de la información </t>
  </si>
  <si>
    <t>Perdida de la Información</t>
  </si>
  <si>
    <t>Error humano ( Borrar información)</t>
  </si>
  <si>
    <t>Virus informático</t>
  </si>
  <si>
    <t>TIPO DE PROCESO</t>
  </si>
  <si>
    <t>APOYO</t>
  </si>
  <si>
    <t>MISIONAL</t>
  </si>
  <si>
    <t>ESTRATÉGICO</t>
  </si>
  <si>
    <t xml:space="preserve">1.Gestión Estratégica  y de  Gobierno </t>
  </si>
  <si>
    <t xml:space="preserve">2.Planeación de la Gestión Institucional </t>
  </si>
  <si>
    <t>3Comunicación Organizacional y Participación Ciudadana</t>
  </si>
  <si>
    <t>4.Fomento de la cultura, el deporte,la recreación y la activa fisica.</t>
  </si>
  <si>
    <t>5.Gestión de los bienes de interés cultural y Deportivo</t>
  </si>
  <si>
    <t>6.Administración  de recursos y Servicios Bibliotecarios</t>
  </si>
  <si>
    <t xml:space="preserve">7.Gestión del Talento Humano </t>
  </si>
  <si>
    <t>8.Gestión Financiera</t>
  </si>
  <si>
    <t xml:space="preserve">9.Adquisiciónes  de bienes y servicios </t>
  </si>
  <si>
    <t>10.Gestión de Tecnologias de Información y Comunicación TIC</t>
  </si>
  <si>
    <t>11.Gestión Juridica</t>
  </si>
  <si>
    <t>CONTROL Y MEJORA CONTINUA</t>
  </si>
  <si>
    <t>12.Gestión Documental</t>
  </si>
  <si>
    <t xml:space="preserve">13.Gestión de Recursos Físicos y Servicios Generales </t>
  </si>
  <si>
    <t>14.Evaluación y Control</t>
  </si>
  <si>
    <t>15.Gestión del Mejoramiento</t>
  </si>
  <si>
    <t>( Gestión )</t>
  </si>
  <si>
    <t>OPCIÓN DE MANEJO</t>
  </si>
  <si>
    <t xml:space="preserve">Aceptar el Riesgo </t>
  </si>
  <si>
    <t>Evitar el  Riesgo</t>
  </si>
  <si>
    <t xml:space="preserve">Reducir el Riesgo </t>
  </si>
  <si>
    <t>Compartir el Riesgo</t>
  </si>
  <si>
    <t xml:space="preserve">Mensual </t>
  </si>
  <si>
    <t>Bimestral</t>
  </si>
  <si>
    <t>Trimestral</t>
  </si>
  <si>
    <t>Cuatrimestral</t>
  </si>
  <si>
    <t>Semestral</t>
  </si>
  <si>
    <t>Anual</t>
  </si>
  <si>
    <t>5. Casi Seguro</t>
  </si>
  <si>
    <t>4.Probable</t>
  </si>
  <si>
    <t>3. Posible</t>
  </si>
  <si>
    <t>2.Improbable</t>
  </si>
  <si>
    <t>1.Rara vez</t>
  </si>
  <si>
    <t>Corrupción</t>
  </si>
  <si>
    <t>Seguridad Digital</t>
  </si>
  <si>
    <t>5.Catastrófico</t>
  </si>
  <si>
    <t>4.Mayor</t>
  </si>
  <si>
    <t>3.Moderado</t>
  </si>
  <si>
    <t>2.Menor</t>
  </si>
  <si>
    <t>1.Insignificante</t>
  </si>
  <si>
    <t>Extremo</t>
  </si>
  <si>
    <t>Alto</t>
  </si>
  <si>
    <t>Moderado</t>
  </si>
  <si>
    <t>Bajo</t>
  </si>
  <si>
    <t>Coordinador de Actividad Física</t>
  </si>
  <si>
    <t>Gestionar espacios adecuados para el desarrollo de las actividades EFAC.</t>
  </si>
  <si>
    <t>Coordinación EFAC y Subgerencia de Cultura</t>
  </si>
  <si>
    <t>3.Falta de compromiso y apoyo  por parte de las JAC  ( JUNTAS DE ACCION COMUNAL) y las IEM ( INSTITUCIONES EDUCATIVAS MUNICIPALES ) en la convocatoria de usuarios de los programas EFAC</t>
  </si>
  <si>
    <t>No se contrate los formadores idóneos para desarrollar las actividades de las diferentes escuelas  de formación</t>
  </si>
  <si>
    <t>Realzar reuniones con las JAC y las IEM dejando evidencias por medio de actas en donde se establecen compromisos y realizar seguimiento a las mismas.</t>
  </si>
  <si>
    <t>Septiembre</t>
  </si>
  <si>
    <t>Diciembre</t>
  </si>
  <si>
    <t>Formatos PM-FT-0401-06 Vers. 01</t>
  </si>
  <si>
    <t>Realizar  la planeación de las fechas y  horarios como lo indica el procedimiento establecido en el Sistema de Gestión de Calidad  haciendo uso de los formatos establecidos en el Sistema de Gestión de Calidad .PM-FT-0401-06</t>
  </si>
  <si>
    <t>Seguimiento en los comités de Autocontrol, por parte del gerente general, seguimiento en los subcomites de autocontrol realizados liderados por el coordinador de Actividad Física.</t>
  </si>
  <si>
    <t xml:space="preserve">Realizar una adecuada selección de personal con las capacidades y competencias aplicando la Actividad Macro Clave de  Planeación, selección, 
vinculación y
desvinculación del Proceso de 
Talento Humano.
</t>
  </si>
  <si>
    <t>Hacer seguimiento por medio de las actas de satisfacción para aprobar los pagos a los contratistas PA-FT-0902-08  .</t>
  </si>
  <si>
    <t>Gerente General</t>
  </si>
  <si>
    <t>Registro de Entrevistas</t>
  </si>
  <si>
    <r>
      <rPr>
        <b/>
        <sz val="11"/>
        <color theme="1"/>
        <rFont val="Calibri"/>
        <family val="2"/>
        <scheme val="minor"/>
      </rPr>
      <t>Actividad Fisica</t>
    </r>
    <r>
      <rPr>
        <sz val="11"/>
        <color theme="1"/>
        <rFont val="Calibri"/>
        <family val="2"/>
        <scheme val="minor"/>
      </rPr>
      <t>:Que se preste un servicio de mala calidad en el desarrollo y promoción de los  proyectos y subproyectos ofertados por el IMCRDZ.</t>
    </r>
  </si>
  <si>
    <r>
      <rPr>
        <b/>
        <sz val="11"/>
        <color theme="1"/>
        <rFont val="Calibri"/>
        <family val="2"/>
        <scheme val="minor"/>
      </rPr>
      <t>Cultura</t>
    </r>
    <r>
      <rPr>
        <sz val="11"/>
        <color theme="1"/>
        <rFont val="Calibri"/>
        <family val="2"/>
        <scheme val="minor"/>
      </rPr>
      <t>: que no se pueda promover ni desarrollar las actividades programadas por las escuelas de formación EFAC</t>
    </r>
  </si>
  <si>
    <t xml:space="preserve"> No contar con espacios suficientes y adecuados para el desarrollo de las actividades</t>
  </si>
  <si>
    <t>Que los formadores no cumplan con los horarios establecidos para el desarrollo de las actividades</t>
  </si>
  <si>
    <t xml:space="preserve">1.Disminución e inconformidad de los  usuarios.
2.Incumplimiento en los objetivos propuestos.
3.Mala imagen institucional.
</t>
  </si>
  <si>
    <t>Realizar seguimiento a las condiciones de los espacios en donde se realicen las actividades.</t>
  </si>
  <si>
    <t xml:space="preserve">Hacer seguimiento y evaluación en los puntos descentralizados en donde se desarrollan las actividades EFAC con los formatos establecidos por el Sistema de Gestión de Calidad ( Formato de Evaluación de Satisfacción del Usuario  PGM-FT-15-02-01  y hacer Observación a contrato en caso de incumplimiento PA-FT-0902-08  </t>
  </si>
  <si>
    <t>Realizar seguimiento en los subcomites de Autocontrol con los formadores</t>
  </si>
  <si>
    <t>Retroalimentar en el Subcomité de Autocontrol las actividades realizadas y las observaciones realizadas por las JAC e  IEM</t>
  </si>
  <si>
    <t>Subgerencia de Cultura</t>
  </si>
  <si>
    <t>Coordinación EFAC</t>
  </si>
  <si>
    <t>Contrato de renta de los espacios adecuados para llevar a cabo las actividades de las EFAC</t>
  </si>
  <si>
    <t>Registros de las encuestas y  las actas de satisfacción  de contrato</t>
  </si>
  <si>
    <t xml:space="preserve">Actas de Reunión </t>
  </si>
  <si>
    <t>1.Incumplimiento al plan de desarrollo.
2.Mala imagen institucional</t>
  </si>
  <si>
    <t xml:space="preserve">1.Reprogramar las clases no desarrolladas.
2.Realizar seguimiento permanente a los docentes que se evidenció fallas de clases 
</t>
  </si>
  <si>
    <t xml:space="preserve">1.Revisar si se están llevando a cabo  los controles establecidos por parte de los responsables y hacer seguimiento permanente.
</t>
  </si>
  <si>
    <t>Los espacios para desarrollar las actividades no cuentan con protección lo que conlleva a la cancelación de las clases cuando llueve</t>
  </si>
  <si>
    <t>las jornadas escolares en algunas instituciones educativas son muy extensas evitando que los estudiantes asistan a las EFDZ.</t>
  </si>
  <si>
    <t xml:space="preserve">La falta de interés por parte de algunas  JAC,no promueven la participacion de la comunidad en los programas ofertados. </t>
  </si>
  <si>
    <t xml:space="preserve">La Falta de compromiso,  de algunos instructores desaniman a la comunidad participante de las EFAC </t>
  </si>
  <si>
    <t>Realizar seguimiento  por medio de los subcomités de Autocontrol</t>
  </si>
  <si>
    <t xml:space="preserve">Misional </t>
  </si>
  <si>
    <t>Gestion de Bienes de Interes Cultural Y deportivo</t>
  </si>
  <si>
    <t>Disponer  de  escenarios  deportivos  y 
culturales  en  buen  estado, llevando  a  cabo
una  eficiente  administración  y 
mantenimiento,  para garantizar el  préstamo 
de los mismos a la población que lo requiera 
dando  cumplimiento  a  la  reglamentación 
vigente.</t>
  </si>
  <si>
    <t xml:space="preserve">Que se presenten eventos contingenciales, o actividades paralelas no programadas </t>
  </si>
  <si>
    <t>Eventos y actividades se planeen con tiempo</t>
  </si>
  <si>
    <t>realicen mas mantenimientos preventivos .</t>
  </si>
  <si>
    <t xml:space="preserve">No se puede realizar el trabajo de manera eficiente y con la calidad esperada. </t>
  </si>
  <si>
    <t>Desconocimiento del reglamento de uso de los escenarios por parte del personal.</t>
  </si>
  <si>
    <t xml:space="preserve"> Recibir una PQR por parte de los usuarios </t>
  </si>
  <si>
    <t>capacitaciones constantes de servicio al cliente</t>
  </si>
  <si>
    <t>mal tramite del servicio, no se pueda acceder a el.</t>
  </si>
  <si>
    <t>Desarrollar y promocionar actividades culturales,  educativas, deportivas  y  recreativas a través de programas dirigidos a  la comunidad zipaquireña, para fortalecer y aportar en la mejora de su calidad de vida.</t>
  </si>
  <si>
    <r>
      <rPr>
        <b/>
        <sz val="11"/>
        <color theme="1"/>
        <rFont val="Calibri"/>
        <family val="2"/>
        <scheme val="minor"/>
      </rPr>
      <t xml:space="preserve">Deporte: </t>
    </r>
    <r>
      <rPr>
        <sz val="11"/>
        <color theme="1"/>
        <rFont val="Calibri"/>
        <family val="2"/>
        <scheme val="minor"/>
      </rPr>
      <t>Que no se puedan desarrollar las actividades  planeadas por los Instructores en las diferentes EFDZ (Escuelas de Formación Deportivas)</t>
    </r>
  </si>
  <si>
    <t>1.Desmotivación y deserción de usuarios.
2.Incumplimiento al plan de desarrollo en cuanto a cobertura
3. Afecta la calidad de vida de los usuarios</t>
  </si>
  <si>
    <t xml:space="preserve">Vigilar con Con el comité de Seguimiento , vigilancia y control </t>
  </si>
  <si>
    <t>El  clima afecta la continuidad de las clases haciendo que los usuarios se desmotiven</t>
  </si>
  <si>
    <t>Reprogramar las clases</t>
  </si>
  <si>
    <t xml:space="preserve">Gestionar  otros espacios </t>
  </si>
  <si>
    <t>Revisar la planeación que los formadores entregan a coordinación y realizar seguimiento.</t>
  </si>
  <si>
    <t>Extender los horarios que oferta las escuelas de Formación deportiva EFDZ</t>
  </si>
  <si>
    <t>Visitas con el comité de vigilancia y control para identificar las necesidades y sobre las mismas realizar la planeacion</t>
  </si>
  <si>
    <t>Coordinador de Deoporte</t>
  </si>
  <si>
    <t>Formadores/Coordinador de deporte</t>
  </si>
  <si>
    <t>Formadores/Coordinador de Deporte</t>
  </si>
  <si>
    <t>hacer seguimiento y dofas en el comité de Autocontrol.</t>
  </si>
  <si>
    <t>Evidencia de la gestión</t>
  </si>
  <si>
    <t xml:space="preserve">Formatos de Planeación PM-FT-0401-03 </t>
  </si>
  <si>
    <t xml:space="preserve">Actas de Visitas.PA-FT-12-02-04 </t>
  </si>
  <si>
    <t xml:space="preserve">Actas de Comité de Autocontrol.  PA-FT-12-02-04 </t>
  </si>
  <si>
    <t>Fomento de la Cultura, el Deporte, la Recreación y la Actividad Física</t>
  </si>
  <si>
    <t>Gerencial                                            ( Gestión )</t>
  </si>
  <si>
    <t>Gerencial             ( Gestión )</t>
  </si>
  <si>
    <t xml:space="preserve">Estratégico ( Gestión )                                    </t>
  </si>
  <si>
    <t xml:space="preserve">Gerencial  ( Gestión )                                          </t>
  </si>
  <si>
    <t xml:space="preserve">Operativo      ( Gestión )                                   </t>
  </si>
  <si>
    <t xml:space="preserve">Financiero       ( Gestión )                                      </t>
  </si>
  <si>
    <t xml:space="preserve">Tecnológico    ( Gestión )                                       </t>
  </si>
  <si>
    <t xml:space="preserve">Cumplimiento    ( Gestión )                         </t>
  </si>
  <si>
    <t xml:space="preserve">Imagen o Reputacional ( Gestión )                  </t>
  </si>
  <si>
    <t>Realizar  backup</t>
  </si>
  <si>
    <t xml:space="preserve"> Los usuarios no vuelvan a usar el espacio.
Mala imagen institucional</t>
  </si>
  <si>
    <t>Identificar necesidades de capacitación específicas para  que las capacitaciones sean efectivas.</t>
  </si>
  <si>
    <t xml:space="preserve"> Las personas no hagan  el procedimiento a tiempo y correctamente para el acceso a los escenarios. </t>
  </si>
  <si>
    <t>Realizar mantenimiento preventivo al equipo</t>
  </si>
  <si>
    <t>Subgerente Administrativa y Financiera</t>
  </si>
  <si>
    <t>Profesional encargado de los Escenarios Deportivos y Culturales</t>
  </si>
  <si>
    <t>Ing. De Sistemas</t>
  </si>
  <si>
    <t>FT Pedido de Suministros PM-FT-0501-04 y Actas firmadas de supervisión</t>
  </si>
  <si>
    <t>Cronograma, y Formato de Planeación Semanal  PM-FT-0501-01</t>
  </si>
  <si>
    <t>Procesos socializados.</t>
  </si>
  <si>
    <t>Formato Cronograma de Mantenimiento  y backup      PA-FT-10-02</t>
  </si>
  <si>
    <t>Realizar rotación de personal.</t>
  </si>
  <si>
    <t>Reprogramar el Servicio</t>
  </si>
  <si>
    <t xml:space="preserve">Que no se pueda llevar a cabo la prestación de servicios de préstamo y alquiler de escenarios deportivos y culturales  y servicio al usuario </t>
  </si>
  <si>
    <t xml:space="preserve">Fallas técnicas en el sistema de asignación de horarios </t>
  </si>
  <si>
    <t>Cruce de horarios por perdida de información.</t>
  </si>
  <si>
    <t>Establecer un plan de contingencia en caso de algún imprevisto</t>
  </si>
  <si>
    <t xml:space="preserve">Socializar el procedimiento , capacitación al usuario, </t>
  </si>
  <si>
    <t>Fortalecer el mecanismo de comunicación, para socializar los diferentes procesos a la comunidad</t>
  </si>
  <si>
    <t>Causas naturales (lluvia), imprevistos, incidentes.</t>
  </si>
  <si>
    <t xml:space="preserve"> aplazamiento o cancelación  de la prestación del servicio en el escenario.</t>
  </si>
  <si>
    <t>FT Solicitud préstamo de escenariosPM-FT-0502-01</t>
  </si>
  <si>
    <t>Que haya mal servicio prestado por parte del personal de atención al usuario.</t>
  </si>
  <si>
    <t>Capacitación constante al personal . Socialización del reglamento en los escenarios.</t>
  </si>
  <si>
    <t>Registro de asistencia y evaluación de capacitaciones.</t>
  </si>
  <si>
    <t xml:space="preserve">Mala actitud, receptividad o empatía de parte del personal </t>
  </si>
  <si>
    <t>Entorpecimiento en la ejecución de la programación de Mantenimiento.</t>
  </si>
  <si>
    <t xml:space="preserve"> 1. No se de ejecución a satisfacción del plan de acción de mantenimiento programado. 
2.Sobrecarga laboral del  equipo de trabajo de mantenimiento y logística. 
3.Perdida de credibilidad de la institución ante las JAC y comunidad en general con la cuales se llega a compromisos de mantenimiento en los escenarios deportivos o culturales.</t>
  </si>
  <si>
    <t>Reorganizar el cronograma ajustándolo para la atención de todas las actividades.</t>
  </si>
  <si>
    <t>Coordinación de mantenimiento</t>
  </si>
  <si>
    <t xml:space="preserve">Falta de Material, insumos y maquinaria para la realización de los trabajos de mantenimiento </t>
  </si>
  <si>
    <t xml:space="preserve">seguimiento al cumplimiento de la entrega de elementos </t>
  </si>
  <si>
    <t>Dejar observaciones en el acta de supervisión en caso de incumplimiento</t>
  </si>
  <si>
    <t>Perdida de material bibliografico</t>
  </si>
  <si>
    <t>Bibliotecologa/ Auxiliar de Biblioteca</t>
  </si>
  <si>
    <t xml:space="preserve">Internet con baja capacidad </t>
  </si>
  <si>
    <t>Que no se oferten los servicios básicos reglamentarios   y  propios de la biblioteca.</t>
  </si>
  <si>
    <t>Daños en la infraestructura de la Biblioteca</t>
  </si>
  <si>
    <t>No realizar las actividades correspondientes a la prestación de los servicios básicos de la biblioteca.</t>
  </si>
  <si>
    <t>Afecta la prestación del servicio y la cobertura de usuarios.</t>
  </si>
  <si>
    <t>Realizar cronogramas de mantenimiento preventivo</t>
  </si>
  <si>
    <t>Coordinadora de Biblioteca</t>
  </si>
  <si>
    <t>No prestar el servicio básico de la biblioteca, que es la prestación de internet</t>
  </si>
  <si>
    <t>Implementar  un sistema Automatizado para la recuperacion de la informacion, control de inventarios , control de circulación.</t>
  </si>
  <si>
    <t>Subgerente Administrativa y Financiera .</t>
  </si>
  <si>
    <t>Excel de inventario actualizado.</t>
  </si>
  <si>
    <t>Semanal</t>
  </si>
  <si>
    <t>Planeación Semanal de Mantenimiento  PM-FT-0501-01</t>
  </si>
  <si>
    <t>Realizar la solicitud de arreglos al área de Mantenimiento.</t>
  </si>
  <si>
    <t>Realizar una adecuada selección de Proveedores.</t>
  </si>
  <si>
    <t>Realizar observaciones en el acta de satisfacción del contrato.</t>
  </si>
  <si>
    <t xml:space="preserve">Acta de Cumplimiento PA-FT-0902-08 </t>
  </si>
  <si>
    <t>Inventario de Documentos</t>
  </si>
  <si>
    <t>Solicitar de inmediato el mantenimiento de las áreas afectadas.</t>
  </si>
  <si>
    <t>Reprogramar actividades con los usuarios.</t>
  </si>
  <si>
    <t>Reportar a la Subgerencia de Cultura el infórme con la pérdida de l material Bibliográfico.</t>
  </si>
  <si>
    <t xml:space="preserve"> Administración de Recursos y Servicios Bibliotecarios</t>
  </si>
  <si>
    <t>Garantizar la oferta de los servicios basicos reglamentados por la Biblioteca Nacional y los 
servicios innovadores propios de la biblioteca
pública, disponiendo de los recursos e 
infraestructura adecuada.</t>
  </si>
  <si>
    <t xml:space="preserve">Mala administración de los recursos financieros </t>
  </si>
  <si>
    <t>Asesorar y ejecutar acciones administrativas y/o judiciales que sean requeridas al IMCRDZ.</t>
  </si>
  <si>
    <t xml:space="preserve">Gestión Jurídica </t>
  </si>
  <si>
    <t>1. Procesos Fiscales
2.Incumplimiento al POAI, PAA, Plan Indicativo</t>
  </si>
  <si>
    <t>No se cumpla con la meta del Recaudo.</t>
  </si>
  <si>
    <t>Disminución en el presupuesto para poder cumplir con el POAI.</t>
  </si>
  <si>
    <t>Falta de seguimiento a la ejecución de los recursos</t>
  </si>
  <si>
    <t>No identificar oportunamente fraudes financieros.</t>
  </si>
  <si>
    <t>Error de digitación en el momento de realizar las transferencias Bancarios y/o  Pagos.</t>
  </si>
  <si>
    <t>Disminución en los recursos económicos para el cumplimiento de obligaciónes.</t>
  </si>
  <si>
    <t>Que den lugar a procedimientos fiscales y disciplinarios.</t>
  </si>
  <si>
    <t xml:space="preserve">Personal no capacitado o sin el perfil para el cumplimiento de las funciones. </t>
  </si>
  <si>
    <t>Gestión financiera ineficinete e incompleta.</t>
  </si>
  <si>
    <t>Anexos y  soportes para  pago incorrectos.</t>
  </si>
  <si>
    <t xml:space="preserve">1.POAI, PAA (Plan Operativo Anual de inversiobnes,Plan Anual de Adquisiciónes)
2.Marco Fiscal de mediano plazo.
3.Metas del Plan de Desarrollo 
</t>
  </si>
  <si>
    <t>Marco fiscal de mediano plazo.</t>
  </si>
  <si>
    <t>Rendición de informes trimestrales.</t>
  </si>
  <si>
    <t xml:space="preserve">
Sistemas de información deficientes </t>
  </si>
  <si>
    <t>Conciliaciones bancarias.</t>
  </si>
  <si>
    <t>Capacitaciónes personal en normatividad financiera.</t>
  </si>
  <si>
    <t>Adecuada selección de personal.</t>
  </si>
  <si>
    <t>Procedimientos del Sistema de Gestión de Calidad.</t>
  </si>
  <si>
    <t>Revisión de la ejecución Activa y Pasiva del presupuesto.</t>
  </si>
  <si>
    <t>Seguimiento al POAI, PAAA</t>
  </si>
  <si>
    <t>Conciliaciones entre fuente de recurso y cuentas bancarias.</t>
  </si>
  <si>
    <t xml:space="preserve">Mantenimientos a los sistemas implementados ( HAS) </t>
  </si>
  <si>
    <t>Verificación de los pagos realizados.</t>
  </si>
  <si>
    <t>Apoyo de los Asesores Financieros contratados</t>
  </si>
  <si>
    <t>Capacitaciones brindadas por los entes de control.</t>
  </si>
  <si>
    <t>Auditorias de Control Interno</t>
  </si>
  <si>
    <t>no identificar oportunamente los desfalcos financieros.</t>
  </si>
  <si>
    <t>Gerente y Subgerentes de Cultura y Financiero</t>
  </si>
  <si>
    <t>Seguimiento a los indicadores de Sistema de Gestión de Calidad.</t>
  </si>
  <si>
    <t>Tesorera</t>
  </si>
  <si>
    <t>Tesorera y proveedor</t>
  </si>
  <si>
    <t>Contadora</t>
  </si>
  <si>
    <t>Asesores  de Apoyo</t>
  </si>
  <si>
    <t>Gerente y Subgerente Administrativa y Financiera.</t>
  </si>
  <si>
    <t>Asesora de Control Interno</t>
  </si>
  <si>
    <t>Seguimiento al POAI.</t>
  </si>
  <si>
    <t>Seguimiento al POAI</t>
  </si>
  <si>
    <t>Indicadores actualizados</t>
  </si>
  <si>
    <t>Archivo en excel</t>
  </si>
  <si>
    <t>Actas de mantenimiento</t>
  </si>
  <si>
    <t>Conciliación bancaria</t>
  </si>
  <si>
    <t>Informe de contratista.</t>
  </si>
  <si>
    <t>Certificados de capacitaciones.</t>
  </si>
  <si>
    <t>Informe de Auditoria.</t>
  </si>
  <si>
    <t>POAI y ejecuciones presupuestales.</t>
  </si>
  <si>
    <t>1.Informar a las autoridades de control
2.dar cumplimiento a los compromisos adquiridos con los entes de control competente.</t>
  </si>
  <si>
    <t>Fecha de Actualización:</t>
  </si>
  <si>
    <t>SEGUIMIENTO</t>
  </si>
  <si>
    <t>TIPO DE PROCESOS</t>
  </si>
  <si>
    <t xml:space="preserve">OBJETIVO DEL PROCESO </t>
  </si>
  <si>
    <t xml:space="preserve">No. RIESGO </t>
  </si>
  <si>
    <t>CLASIFICACION DEL RIESGO</t>
  </si>
  <si>
    <t xml:space="preserve">¿Se analizaron los controles?
</t>
  </si>
  <si>
    <t>No tiene controles</t>
  </si>
  <si>
    <t>SI/NO</t>
  </si>
  <si>
    <t xml:space="preserve">Efectividad de los controles: ¿Previenen o detectan las causas,  son confiables para la mitigación del riesgo? </t>
  </si>
  <si>
    <t>Responsable de los controles: ¿Cuenta con responsables para ejercer la actividad?</t>
  </si>
  <si>
    <t>Periodicidad de los controles: ¿Son Oportunos para la mitigación del riesgo?</t>
  </si>
  <si>
    <t>Evidencias de los controles: ¿Se cuenta con pruebas del control?</t>
  </si>
  <si>
    <t>Si la respuesta en algunas de las preguntas de control es NO. Informe si propuso alguna acciòn.</t>
  </si>
  <si>
    <t>¿ Se enunciaron acciones de mejora?</t>
  </si>
  <si>
    <t>Acciones preventivas</t>
  </si>
  <si>
    <t>¿ Se cumplieron las acciones tomadas?</t>
  </si>
  <si>
    <t>%</t>
  </si>
  <si>
    <t>¿ Mejoraron los controles?</t>
  </si>
  <si>
    <t>¿ Se activaron alertas tempranas para evitar la materializaciòn de un riesgo de corrupciòn?</t>
  </si>
  <si>
    <t>¿ Se implementaron correctivos por la materializaciòn de un riesgo de corrupciòn</t>
  </si>
  <si>
    <t>¿Cuántas alertas
se convirtieron
en denuncias por
casos de
corrupción?</t>
  </si>
  <si>
    <t>Observaciones</t>
  </si>
  <si>
    <t>Responsable del Seguimiento Direcciòn de Control Interno</t>
  </si>
  <si>
    <t>Gerencial o Estratégico</t>
  </si>
  <si>
    <t xml:space="preserve">Desconocimiento de los procesos </t>
  </si>
  <si>
    <t>Planeación de la Gestión Institucional</t>
  </si>
  <si>
    <t>Orientar y hacer seguimiento a la gestión de
 los procesos a través de la 
implementación de herramientas de control 
y el desarrollo de proyectos para garantizar 
el cumplimiento de las metas definidas por el 
IMCRDZ.</t>
  </si>
  <si>
    <t>Comunicación Organizacional 
y Participación Ciudadana</t>
  </si>
  <si>
    <t>Comunicar oportuna y eficazmente, a través de los 
medios de comunicación existentes y el manejo 
efectivo de herramientas al interior de la entidad, 
para lograr una participación activa entre los  funcionarios del  IMCRDZ y los ciudadanos.</t>
  </si>
  <si>
    <t>Que la comunicación  entre el IMCRDZ y los ciudadanos sea deficiente.</t>
  </si>
  <si>
    <t>Perdida de recursos</t>
  </si>
  <si>
    <t>Reuniónes previas con los coordinadores y subgerentes</t>
  </si>
  <si>
    <t>Gerente general</t>
  </si>
  <si>
    <t>Actas de reunión</t>
  </si>
  <si>
    <t xml:space="preserve">1.Reestructurar la planeación con base en la experiencia anterior.
2.Buscar asesoria externa respecto a temas relacionados.
</t>
  </si>
  <si>
    <t xml:space="preserve">Que no se realicen los traslados presupuestales de la Administración  Central </t>
  </si>
  <si>
    <t>1.Retrazos de actividades que requieren recursos
2.Retrazos de los pagos de funcionamiento.</t>
  </si>
  <si>
    <t>Entregar a la Administración central la propuesta del presupuesto anual</t>
  </si>
  <si>
    <t>Proyección presupuestal y Actas</t>
  </si>
  <si>
    <t>Posible incumplimiento a las metas</t>
  </si>
  <si>
    <t>Reuniónes periódicas de Autocontrol y Subcomités de Autocontrol</t>
  </si>
  <si>
    <t>Realizar seguimiento a los comités y subcomites de Autocontrol</t>
  </si>
  <si>
    <t>Control Interno o quien haga sus veces.</t>
  </si>
  <si>
    <t xml:space="preserve">Los ciudadanos no tienen la cultura de indagar sobre la gestión de la administración </t>
  </si>
  <si>
    <t>1.Baja asistencia a los eventos y servicios que promueve el Instituto.</t>
  </si>
  <si>
    <t>Política de comunicaciónes, donde se establece los tiempos mínimos de divulgación de los servicios y eventos.</t>
  </si>
  <si>
    <t>Que los canales de comunicación no sean los adecuados a los diferentes tipos de población.</t>
  </si>
  <si>
    <t>La información no llegue de manera calara, oportuna y veraz.</t>
  </si>
  <si>
    <t>Política de comunicación donde se establece los diferentes canales y tipos de comunicación externa, interna y mixta.</t>
  </si>
  <si>
    <t>Que La información  no sea emitida a tiempo.</t>
  </si>
  <si>
    <t xml:space="preserve">Reuniónes del área de comunicación para definir el canal de comunicación más adecuado para el tipo de población que se vaya convocar. </t>
  </si>
  <si>
    <t>Ciudadanos desinformados</t>
  </si>
  <si>
    <t>Comunicador social</t>
  </si>
  <si>
    <t>Coordinadores</t>
  </si>
  <si>
    <t xml:space="preserve">Reforzar la comunicación con campañas que concientizen  a los zipáquireños sobre el estar informados  de las acciones , servicos y eventos  del instituto. </t>
  </si>
  <si>
    <t>Incentivar a la población con medios de comunicación innovadores como: APP, mapa interactivo, página web, redes sociales, youtube, Periódico, libro impreso y en multimedia.</t>
  </si>
  <si>
    <t>Reuniónes semanales del área de comunicación con los líderes de proceso.</t>
  </si>
  <si>
    <t>Realizar reuniónes con los usuarios en cabeza de los coordinadores y  formadores , en donde se promueva el uso de éstos medios de comunicación.</t>
  </si>
  <si>
    <t>Actas de Reunión</t>
  </si>
  <si>
    <t>Gestión Estratégica y de Gobierno</t>
  </si>
  <si>
    <t>Definir y orientar los lineamientos para la gestión de los procesos de la entidad, la administración del riesgo, y del sistema de gestión , con el fin de dar cumplimiento al propósito de la entidad dentro del marco legal.</t>
  </si>
  <si>
    <t>Actualizar Normogramas de la entidad  y cargarlo a la pagina web del Instituto</t>
  </si>
  <si>
    <t>Falta de  identificación de  riesgos de gestión y corrupción</t>
  </si>
  <si>
    <t>Plan Anticorrupción.</t>
  </si>
  <si>
    <t>Actualización de normogramas permanente</t>
  </si>
  <si>
    <t>Realizar Auditorias Internas  revisando los normogramas</t>
  </si>
  <si>
    <t>Realizar seguimiento al plan Anticorrupción</t>
  </si>
  <si>
    <t>Realizar Inducción y reinduccón .</t>
  </si>
  <si>
    <t>Realizar socialización de los procesos</t>
  </si>
  <si>
    <t>Lideres de procesos</t>
  </si>
  <si>
    <t>Lideres procesos/Auditor interno</t>
  </si>
  <si>
    <t>Incumplimiento de las metas</t>
  </si>
  <si>
    <t xml:space="preserve">Incumplimiento  de la mision de la entidad </t>
  </si>
  <si>
    <t>Normograma Actualizado</t>
  </si>
  <si>
    <t>Actas de reunión/Informes de Auditoria</t>
  </si>
  <si>
    <t>Informe de seguimiento Plan Anticorrupción</t>
  </si>
  <si>
    <t>Actas de inducción y reinducción</t>
  </si>
  <si>
    <t>Reforzar con capacitaciones y asesores externos, expertos en el área de Cultura , Actividad Física y Deportes.</t>
  </si>
  <si>
    <t>Adquirir  bienes  y  servicios  mediante 
procesos  de  contratación  transparentes, 
responsables  y  eficaces dentro  de  la  Ley, 
para  dar cumplimiento  a las  metas 
propuestas  en  el  Plan  de  Desarrollo  y 
Planes  de  acción,  satisfaciendo las 
necesidades de la comunidad en general.</t>
  </si>
  <si>
    <t>Gestión de Tecnologías de la Información y las Comunicaciones  TIC</t>
  </si>
  <si>
    <t>Brindar asistencia técnica a las diferentes herramientas tecnológias y equipos de computo del IMCRDZ para garantizar el desarrollo de los proyectos y mantener la comunicación efectiva ante los ciudadanos.</t>
  </si>
  <si>
    <t>Detrimento</t>
  </si>
  <si>
    <t xml:space="preserve">Interrupción de operaciones.
</t>
  </si>
  <si>
    <t>Gestión Documental</t>
  </si>
  <si>
    <t xml:space="preserve">Desastres naturales (incendios, inundaciones, terremotos)
</t>
  </si>
  <si>
    <t xml:space="preserve">Posible pérdida o deterioro de la  información </t>
  </si>
  <si>
    <t>Administrar la documentación que se produce y se recibe en el IMCRDZ, mediante políticas y herramientas que permiten su organización, conservación consulta y disposición final en cumplimiento de la normatividad archivistica vigente.</t>
  </si>
  <si>
    <t xml:space="preserve">Gestión de Recursos Físicos y Servicios Generales </t>
  </si>
  <si>
    <t>Administrar los elementos de consumo y devolutivos  del instituto, asi como el servicio de transporte para garantizar servicios oportunos a los funcionarios y por ende alcanzar el desarrollo de los proyectos misionales.</t>
  </si>
  <si>
    <t>Posibilidad de que se presenten pérdidas de los recursos físicos</t>
  </si>
  <si>
    <t>Proceso de Control y Mejora Continua</t>
  </si>
  <si>
    <t>Control y Mejora Continua</t>
  </si>
  <si>
    <t>Evaluar en forma independiente la gestión institucional y asesorar en la definición e implementación de acciones bajo los principios de autocontrol, autogestión y autorregulación, permitiendo la toma de decisiones para el mejoramiento continuo de la entidad.</t>
  </si>
  <si>
    <t>Falta de control y seguimiento a los radicados en ventanilla</t>
  </si>
  <si>
    <t>Socializar el proceso de comunicaciones internas al personal</t>
  </si>
  <si>
    <t>Subgerente Financiera y Asesora de calidad.</t>
  </si>
  <si>
    <t>Actas de socialización</t>
  </si>
  <si>
    <t>Comunicar a la alta gerencia, y contestar con diligencia los requerimientos .</t>
  </si>
  <si>
    <t xml:space="preserve"> Pérdida de la confidencialidad 
</t>
  </si>
  <si>
    <t>Demandas y sanciones</t>
  </si>
  <si>
    <t xml:space="preserve">Pérdida de información </t>
  </si>
  <si>
    <t>Dificultad en bùsqueda de documentos</t>
  </si>
  <si>
    <t xml:space="preserve">Sanciones legales 
</t>
  </si>
  <si>
    <t xml:space="preserve">Procesos disciplinarios </t>
  </si>
  <si>
    <t>Reprocesos</t>
  </si>
  <si>
    <t xml:space="preserve">
Registro de Historia Laboral de los funcionarios en el SIGEP </t>
  </si>
  <si>
    <t>Tablas de Retención Documental</t>
  </si>
  <si>
    <t>Aplicaciòn de Procedimientos de Gestiòn Documental</t>
  </si>
  <si>
    <t>Verificar la veracidad de los documentos a la hora de realizar contrataciòn o nombramiento.</t>
  </si>
  <si>
    <t>controles establecidos en el proceso de Gestiòn del Talento Humano.</t>
  </si>
  <si>
    <t xml:space="preserve">Mantenimientos del sistema HAS </t>
  </si>
  <si>
    <t>Solicitar a los contratista y funcionarios  la actualizaciòn de la historia laboral en SIGEP</t>
  </si>
  <si>
    <t xml:space="preserve">Realizar Auditorias internas de Calidad </t>
  </si>
  <si>
    <t xml:space="preserve">Realizar una adecuada selecciòn de personal </t>
  </si>
  <si>
    <t>Contrataciòn de personal  sin competencia.</t>
  </si>
  <si>
    <t>Revisiòn de informes por parte del Asesor  financiero.</t>
  </si>
  <si>
    <t>Revision del Asesor  financiero</t>
  </si>
  <si>
    <t>Capacitaciones sobre actualizaciòn normativa financiera</t>
  </si>
  <si>
    <t>Asignar recursos para el mejoramiento del Archivo y en general para la gestiòn Documental en el entidad.</t>
  </si>
  <si>
    <t>Profesional en Gestiòn Documental</t>
  </si>
  <si>
    <t>Control Interno</t>
  </si>
  <si>
    <t>Verificacion de experiencia y recomendaciones laborales.</t>
  </si>
  <si>
    <t xml:space="preserve">Gestionar la adquisiciòn del mòdulo de Nòmina. </t>
  </si>
  <si>
    <t xml:space="preserve">Gerente General </t>
  </si>
  <si>
    <t xml:space="preserve">Tesorera </t>
  </si>
  <si>
    <t>Realizar evaluaciòn de proveedor del sistema</t>
  </si>
  <si>
    <t>Realizar seguimiento por el profesional de Gestión Documental</t>
  </si>
  <si>
    <t>Circular</t>
  </si>
  <si>
    <t>Informe de seguimiento</t>
  </si>
  <si>
    <t>Informe de Auditoria</t>
  </si>
  <si>
    <t xml:space="preserve">Plan de Adquisisciònes </t>
  </si>
  <si>
    <t>Registros de vinculaciòn</t>
  </si>
  <si>
    <t>Documentos de contratación</t>
  </si>
  <si>
    <t xml:space="preserve">Informe </t>
  </si>
  <si>
    <t>Certificado de capacitaciones</t>
  </si>
  <si>
    <t>Registro de evaluaciòn</t>
  </si>
  <si>
    <t xml:space="preserve">Notificar a al contratista o funcionario toamndo las acciones pertinentes. </t>
  </si>
  <si>
    <t>Notificar al gerente general y realizar inmediata correciòn</t>
  </si>
  <si>
    <t>Procesos disciplinarios</t>
  </si>
  <si>
    <t>Omitir acciones oportunas frente a eventuales riesgos de incumplimiento.</t>
  </si>
  <si>
    <t>Reprocesos,hallazgos de entes de control</t>
  </si>
  <si>
    <t>Frecuentes capacitaciones</t>
  </si>
  <si>
    <t>Hallazgos ante  entes de control</t>
  </si>
  <si>
    <t>Revisión de contratos por el jurídico</t>
  </si>
  <si>
    <t>Manual de Contratación.</t>
  </si>
  <si>
    <t>Realizar mantenimiento a las bases de datos .</t>
  </si>
  <si>
    <t>Revisión por el Asesor Jurídico</t>
  </si>
  <si>
    <t>Adecuada selección de profesional</t>
  </si>
  <si>
    <t>Asesor Jurídico/Ingeniero de Sistemas</t>
  </si>
  <si>
    <t>Asesor Jurídico</t>
  </si>
  <si>
    <t>Seguimiento por la auxiliar Administrativa</t>
  </si>
  <si>
    <t>Asesor jurídico</t>
  </si>
  <si>
    <t>Registro de seguimiento</t>
  </si>
  <si>
    <t>Contratos revisados</t>
  </si>
  <si>
    <t>Auditorias al Procedimiento de gestión de calidad.</t>
  </si>
  <si>
    <t>Informes de Auditoria</t>
  </si>
  <si>
    <t>Realizar la corrección inmediata cargar la información</t>
  </si>
  <si>
    <t>Notificar a la gerencia para que realice las acciones más convenientes.</t>
  </si>
  <si>
    <t>Deterioro de los vehículos.</t>
  </si>
  <si>
    <t xml:space="preserve">Que no se lleve a acabo o se retrase clases de las escuelas de formación
</t>
  </si>
  <si>
    <t>Desorden en la programación del vehículo.</t>
  </si>
  <si>
    <t>Que se tengan dos o mas solicitudes para el mismo vehículo a la misma hora.</t>
  </si>
  <si>
    <t xml:space="preserve">Falta de controles en la administración del recurso físico
</t>
  </si>
  <si>
    <t>Elementos sin ingresar a los inventarios de la entidad</t>
  </si>
  <si>
    <t xml:space="preserve"> Hurto, detrimento Patrimonial
</t>
  </si>
  <si>
    <t xml:space="preserve">Desorden en inventarios
</t>
  </si>
  <si>
    <t>Formato de seguimeinto de vehiculos</t>
  </si>
  <si>
    <t xml:space="preserve">Formato programación de vehículos </t>
  </si>
  <si>
    <t>Formato de programación de vehículos</t>
  </si>
  <si>
    <t xml:space="preserve">Procedimiento establecido en  el sistema de gestión de calidad. </t>
  </si>
  <si>
    <t>Sistema HAS</t>
  </si>
  <si>
    <t>Hacer seguimiento a la hoja de vida del vehículo</t>
  </si>
  <si>
    <t>Seguimiento a la planeación realizada por los coordinadores de escuelas.</t>
  </si>
  <si>
    <t>Auditorias internas.</t>
  </si>
  <si>
    <t>Seguimiento por parte de los supervisores de contrato.</t>
  </si>
  <si>
    <t>Almacenista</t>
  </si>
  <si>
    <t>Coordinadores de escuelas de formación</t>
  </si>
  <si>
    <t>Auditor Interno</t>
  </si>
  <si>
    <t>Supervisores de contratos</t>
  </si>
  <si>
    <t>Hoja de vida de los vehículos</t>
  </si>
  <si>
    <t>Seguimiento a la Planeación</t>
  </si>
  <si>
    <t>Informe de Auditorias</t>
  </si>
  <si>
    <t>Formato ingreso de inventraio al sistema con visto bueno de supervisor</t>
  </si>
  <si>
    <t>Notificar al gerente general, y solicitar prestamo de transporte a la Administarción central</t>
  </si>
  <si>
    <t>Notificar al Gerente General y hacer efectivas las pólizas de seguros</t>
  </si>
  <si>
    <t>Requerir al proveedor del suministro eléctrico</t>
  </si>
  <si>
    <t>Actas de satisfacción del contrato de internet</t>
  </si>
  <si>
    <t>Inundación, terremoto, incendio</t>
  </si>
  <si>
    <t>Falla en el  suministro eléctrico</t>
  </si>
  <si>
    <t xml:space="preserve"> servicio deficiente del proveedor </t>
  </si>
  <si>
    <t>Demora en las operaciones</t>
  </si>
  <si>
    <t>Realizar Backup Interno cada tres meses, los de cultura y deportes quedará en la estación del tren, y los backup de la estación del tren en el Archivo de San Carlos</t>
  </si>
  <si>
    <t>Realizar mantenimiento a los equipos de computo.</t>
  </si>
  <si>
    <t>Realizar mantenimiento</t>
  </si>
  <si>
    <t>Capacitar al usuario en el manejo de la información</t>
  </si>
  <si>
    <t>Realizar Backups</t>
  </si>
  <si>
    <t>Levantar observaciones a las actas de satisfacción para mejorar el servicio</t>
  </si>
  <si>
    <t>Ingeniero de sistemas</t>
  </si>
  <si>
    <t>Registro de mantenimiento</t>
  </si>
  <si>
    <t>Actas de Satisfacción</t>
  </si>
  <si>
    <t>Backups</t>
  </si>
  <si>
    <t>si las fallas persisten, solicitar el cambio de proveedor por incumplimiento a su obligación contractual</t>
  </si>
  <si>
    <t xml:space="preserve">El Gerente General  notificará a los entes pertinentes . </t>
  </si>
  <si>
    <t>La no aplicación de las tablas de retencion Documental TRD.</t>
  </si>
  <si>
    <t xml:space="preserve">Perdida de expedientes </t>
  </si>
  <si>
    <t>Desorden el los Archivos de la entidad.</t>
  </si>
  <si>
    <t xml:space="preserve">Errores en gestión archivistica </t>
  </si>
  <si>
    <t>Digitalización de los archivos</t>
  </si>
  <si>
    <t>Gestionar recursos par adecuar los espaciós</t>
  </si>
  <si>
    <t xml:space="preserve">Incluir en el plan de adqusisiciones recursos para la mejora de las condiciones del Archivo </t>
  </si>
  <si>
    <t xml:space="preserve">Capacitación a los funcionarios y contratistas </t>
  </si>
  <si>
    <t>Realizar Auditorias internas</t>
  </si>
  <si>
    <t>Seleccionar personal idóneo con conocimientos en gestión documental o ciencias de la información</t>
  </si>
  <si>
    <t>Realizar Backups del archivo digitalizado</t>
  </si>
  <si>
    <t>Profesional de Archivo</t>
  </si>
  <si>
    <t>Contratación de profesional idóneo para la gestión del archivo.</t>
  </si>
  <si>
    <t>Falta de socialización del plan de Auditoria</t>
  </si>
  <si>
    <t>Cruce de las auditorias con otras actividades ya programadas del Auditado</t>
  </si>
  <si>
    <t>Imprevistos en la entidad , del Auditado o del Auditor</t>
  </si>
  <si>
    <t>Es posible que no se cumpla con el Programa de Auditroias establecido</t>
  </si>
  <si>
    <t xml:space="preserve">Procedimiento de Auditoria </t>
  </si>
  <si>
    <t>No efectuar la Auditoria</t>
  </si>
  <si>
    <t>Obligaciones contractuales en el Contrato de cada contratista.</t>
  </si>
  <si>
    <t xml:space="preserve">Atraso en el cumplimiento del cronograma de auditorias.
</t>
  </si>
  <si>
    <t>Socialización del programa de Auditoria en el Comité Institucional de control Interno</t>
  </si>
  <si>
    <t>Realización de seguimiento por parte del comité de Autocontrol del área estrategica.</t>
  </si>
  <si>
    <t xml:space="preserve">Socialización del Programa de Auditoria  en el Comité de Autocontrol </t>
  </si>
  <si>
    <t>Asesor de control Interno</t>
  </si>
  <si>
    <t>Auditor /Auditado.</t>
  </si>
  <si>
    <t>Acta de comité institucional de control interno</t>
  </si>
  <si>
    <t>Acta de comité de Autocontrol</t>
  </si>
  <si>
    <t>Estipular en el Acta de reunión inicial de Auditoria , otra opción de fecha para la ejecución de la Auditoria</t>
  </si>
  <si>
    <t>Acta de reunión de inicio</t>
  </si>
  <si>
    <t>1.levantar Plan de Acción por la materialización del riesgos
2. Ajustar programa de Auditoria y aprobarlo en el Comité Institucional de Control Interno.</t>
  </si>
  <si>
    <t>Enero</t>
  </si>
  <si>
    <r>
      <rPr>
        <b/>
        <sz val="11"/>
        <color theme="1"/>
        <rFont val="Calibri"/>
        <family val="2"/>
        <scheme val="minor"/>
      </rPr>
      <t>Cultura, Deporte y actividad física</t>
    </r>
    <r>
      <rPr>
        <sz val="11"/>
        <color theme="1"/>
        <rFont val="Calibri"/>
        <family val="2"/>
        <scheme val="minor"/>
      </rPr>
      <t>: que los formadores no se conecten oportunamente a las clases virtuales</t>
    </r>
  </si>
  <si>
    <t>Fallas en el internet de los oontratistas</t>
  </si>
  <si>
    <t>Falta de compromiso de los formadores con las actividades virtuales</t>
  </si>
  <si>
    <t xml:space="preserve">Realizar seguimiento de las actividades de los formadores </t>
  </si>
  <si>
    <t>Generar herramienta de seguimiento de las actividades de manera virtual</t>
  </si>
  <si>
    <t>Hacer seguimiento de los formadores por medio de una herrameinta que permita realizar el seguimiento adecuado de las actividades realizadas por los mismos en medio virtual</t>
  </si>
  <si>
    <t>Realizar campañas de capacitación por parte de los coordinadores para el uso de herramientas para clases virtuales</t>
  </si>
  <si>
    <t>Realizar seguimiento por parte de la subgerente de cultura y del Coordinador de EFACZ</t>
  </si>
  <si>
    <t>Bitácra de actividades de los formadores</t>
  </si>
  <si>
    <t>Actas de Reunión y evaluación de la capacitación</t>
  </si>
  <si>
    <t>Acta de Auditoría</t>
  </si>
  <si>
    <t>Hoja de vida de personal encargado de gestión Documental</t>
  </si>
  <si>
    <t>Archivos digotalizados</t>
  </si>
  <si>
    <t>PAA</t>
  </si>
  <si>
    <t>Auditorias internas de gestión documental</t>
  </si>
  <si>
    <t xml:space="preserve">Planificar recursos obligatorios para la mejora de las condiciones de archivo </t>
  </si>
  <si>
    <t>Realizar back ups mensiales de archivos</t>
  </si>
  <si>
    <t>Solicitar hoja de vida y experiencia del personal a cargo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</si>
</sst>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3" xfId="0" applyFill="1" applyBorder="1" applyAlignment="1">
      <alignment vertical="center" textRotation="90" wrapText="1"/>
    </xf>
    <xf numFmtId="0" fontId="0" fillId="3" borderId="1" xfId="0" applyFill="1" applyBorder="1" applyAlignment="1">
      <alignment vertical="center" textRotation="90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/>
    <xf numFmtId="0" fontId="0" fillId="2" borderId="2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textRotation="90" wrapText="1"/>
    </xf>
    <xf numFmtId="0" fontId="0" fillId="2" borderId="10" xfId="0" applyFill="1" applyBorder="1" applyAlignment="1">
      <alignment vertical="center" textRotation="90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textRotation="90" wrapText="1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textRotation="90"/>
    </xf>
    <xf numFmtId="0" fontId="0" fillId="4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textRotation="90" wrapText="1"/>
    </xf>
    <xf numFmtId="9" fontId="0" fillId="4" borderId="3" xfId="0" applyNumberFormat="1" applyFill="1" applyBorder="1" applyAlignment="1">
      <alignment horizontal="center" vertical="center" wrapText="1"/>
    </xf>
    <xf numFmtId="9" fontId="0" fillId="4" borderId="1" xfId="0" applyNumberFormat="1" applyFill="1" applyBorder="1"/>
    <xf numFmtId="0" fontId="1" fillId="0" borderId="8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1" xfId="0" applyBorder="1"/>
    <xf numFmtId="0" fontId="0" fillId="2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/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3" xfId="0" applyBorder="1" applyAlignment="1">
      <alignment horizont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textRotation="90" wrapText="1"/>
    </xf>
    <xf numFmtId="0" fontId="0" fillId="0" borderId="0" xfId="0" applyFill="1" applyBorder="1" applyAlignment="1">
      <alignment vertical="center" textRotation="90" wrapText="1"/>
    </xf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textRotation="90" wrapText="1"/>
    </xf>
    <xf numFmtId="0" fontId="0" fillId="2" borderId="10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vertical="center" textRotation="90"/>
    </xf>
    <xf numFmtId="0" fontId="0" fillId="3" borderId="10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textRotation="90" wrapText="1"/>
    </xf>
    <xf numFmtId="0" fontId="0" fillId="4" borderId="3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textRotation="90" wrapText="1"/>
    </xf>
    <xf numFmtId="0" fontId="0" fillId="3" borderId="10" xfId="0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textRotation="90" wrapText="1"/>
    </xf>
    <xf numFmtId="0" fontId="0" fillId="3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2" borderId="3" xfId="0" applyFill="1" applyBorder="1" applyAlignment="1">
      <alignment horizont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9" fontId="0" fillId="4" borderId="2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textRotation="90" wrapText="1"/>
    </xf>
    <xf numFmtId="0" fontId="0" fillId="2" borderId="10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textRotation="90" wrapText="1"/>
    </xf>
    <xf numFmtId="0" fontId="0" fillId="2" borderId="2" xfId="0" applyFill="1" applyBorder="1" applyAlignment="1">
      <alignment vertical="center" textRotation="90" wrapText="1"/>
    </xf>
    <xf numFmtId="0" fontId="0" fillId="2" borderId="3" xfId="0" applyFill="1" applyBorder="1" applyAlignment="1">
      <alignment vertical="center" textRotation="90" wrapText="1"/>
    </xf>
    <xf numFmtId="0" fontId="0" fillId="3" borderId="2" xfId="0" applyFill="1" applyBorder="1" applyAlignment="1">
      <alignment horizontal="center" textRotation="90"/>
    </xf>
    <xf numFmtId="0" fontId="0" fillId="3" borderId="3" xfId="0" applyFill="1" applyBorder="1" applyAlignment="1">
      <alignment horizontal="center" textRotation="90"/>
    </xf>
    <xf numFmtId="0" fontId="0" fillId="4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99FF"/>
      <color rgb="FFFF6600"/>
      <color rgb="FF66FFFF"/>
      <color rgb="FFFFFF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X32"/>
  <sheetViews>
    <sheetView topLeftCell="G1" workbookViewId="0">
      <selection activeCell="M24" sqref="M24:M25"/>
    </sheetView>
  </sheetViews>
  <sheetFormatPr baseColWidth="10" defaultRowHeight="15" x14ac:dyDescent="0.25"/>
  <cols>
    <col min="3" max="3" width="30.7109375" customWidth="1"/>
    <col min="13" max="13" width="25.140625" bestFit="1" customWidth="1"/>
    <col min="16" max="16" width="23.28515625" customWidth="1"/>
    <col min="18" max="18" width="17" bestFit="1" customWidth="1"/>
    <col min="20" max="20" width="15.85546875" bestFit="1" customWidth="1"/>
    <col min="22" max="22" width="19.140625" bestFit="1" customWidth="1"/>
    <col min="24" max="24" width="24.7109375" bestFit="1" customWidth="1"/>
  </cols>
  <sheetData>
    <row r="6" spans="3:24" x14ac:dyDescent="0.25">
      <c r="C6" s="27" t="s">
        <v>89</v>
      </c>
      <c r="F6" s="28" t="s">
        <v>2</v>
      </c>
      <c r="M6" s="28" t="s">
        <v>6</v>
      </c>
      <c r="P6" s="28" t="s">
        <v>10</v>
      </c>
      <c r="R6" s="28" t="s">
        <v>11</v>
      </c>
      <c r="T6" s="28" t="s">
        <v>12</v>
      </c>
      <c r="V6" s="28" t="s">
        <v>110</v>
      </c>
      <c r="X6" s="28" t="s">
        <v>19</v>
      </c>
    </row>
    <row r="8" spans="3:24" x14ac:dyDescent="0.25">
      <c r="X8" t="s">
        <v>260</v>
      </c>
    </row>
    <row r="9" spans="3:24" x14ac:dyDescent="0.25">
      <c r="M9" s="127" t="s">
        <v>206</v>
      </c>
      <c r="P9" t="s">
        <v>121</v>
      </c>
      <c r="R9" t="s">
        <v>128</v>
      </c>
      <c r="T9" t="s">
        <v>133</v>
      </c>
      <c r="V9" t="s">
        <v>111</v>
      </c>
      <c r="X9" t="s">
        <v>115</v>
      </c>
    </row>
    <row r="10" spans="3:24" x14ac:dyDescent="0.25">
      <c r="C10" t="s">
        <v>92</v>
      </c>
      <c r="F10" t="s">
        <v>93</v>
      </c>
      <c r="M10" s="127"/>
    </row>
    <row r="11" spans="3:24" x14ac:dyDescent="0.25">
      <c r="F11" t="s">
        <v>94</v>
      </c>
      <c r="P11" t="s">
        <v>122</v>
      </c>
      <c r="R11" t="s">
        <v>129</v>
      </c>
      <c r="T11" t="s">
        <v>134</v>
      </c>
      <c r="V11" t="s">
        <v>113</v>
      </c>
      <c r="X11" t="s">
        <v>116</v>
      </c>
    </row>
    <row r="12" spans="3:24" x14ac:dyDescent="0.25">
      <c r="F12" t="s">
        <v>95</v>
      </c>
      <c r="M12" s="126" t="s">
        <v>207</v>
      </c>
    </row>
    <row r="13" spans="3:24" x14ac:dyDescent="0.25">
      <c r="M13" s="126"/>
      <c r="P13" t="s">
        <v>123</v>
      </c>
      <c r="R13" t="s">
        <v>130</v>
      </c>
      <c r="T13" t="s">
        <v>135</v>
      </c>
      <c r="V13" t="s">
        <v>112</v>
      </c>
      <c r="X13" t="s">
        <v>117</v>
      </c>
    </row>
    <row r="14" spans="3:24" x14ac:dyDescent="0.25">
      <c r="C14" t="s">
        <v>91</v>
      </c>
      <c r="F14" t="s">
        <v>96</v>
      </c>
    </row>
    <row r="15" spans="3:24" x14ac:dyDescent="0.25">
      <c r="F15" t="s">
        <v>97</v>
      </c>
      <c r="M15" s="126" t="s">
        <v>208</v>
      </c>
      <c r="P15" t="s">
        <v>124</v>
      </c>
      <c r="R15" t="s">
        <v>131</v>
      </c>
      <c r="T15" t="s">
        <v>136</v>
      </c>
      <c r="V15" t="s">
        <v>114</v>
      </c>
      <c r="X15" t="s">
        <v>118</v>
      </c>
    </row>
    <row r="16" spans="3:24" x14ac:dyDescent="0.25">
      <c r="F16" t="s">
        <v>98</v>
      </c>
      <c r="M16" s="126" t="s">
        <v>109</v>
      </c>
    </row>
    <row r="17" spans="3:24" x14ac:dyDescent="0.25">
      <c r="P17" t="s">
        <v>125</v>
      </c>
      <c r="R17" t="s">
        <v>132</v>
      </c>
      <c r="X17" t="s">
        <v>119</v>
      </c>
    </row>
    <row r="18" spans="3:24" x14ac:dyDescent="0.25">
      <c r="C18" t="s">
        <v>90</v>
      </c>
      <c r="F18" t="s">
        <v>99</v>
      </c>
      <c r="M18" s="126" t="s">
        <v>209</v>
      </c>
    </row>
    <row r="19" spans="3:24" x14ac:dyDescent="0.25">
      <c r="F19" t="s">
        <v>100</v>
      </c>
      <c r="M19" s="126" t="s">
        <v>109</v>
      </c>
      <c r="X19" t="s">
        <v>120</v>
      </c>
    </row>
    <row r="20" spans="3:24" x14ac:dyDescent="0.25">
      <c r="F20" t="s">
        <v>101</v>
      </c>
    </row>
    <row r="21" spans="3:24" x14ac:dyDescent="0.25">
      <c r="F21" t="s">
        <v>102</v>
      </c>
      <c r="M21" s="126" t="s">
        <v>210</v>
      </c>
    </row>
    <row r="22" spans="3:24" x14ac:dyDescent="0.25">
      <c r="F22" t="s">
        <v>103</v>
      </c>
      <c r="M22" s="126"/>
    </row>
    <row r="23" spans="3:24" x14ac:dyDescent="0.25">
      <c r="F23" t="s">
        <v>105</v>
      </c>
    </row>
    <row r="24" spans="3:24" x14ac:dyDescent="0.25">
      <c r="F24" t="s">
        <v>106</v>
      </c>
      <c r="M24" s="126" t="s">
        <v>211</v>
      </c>
    </row>
    <row r="25" spans="3:24" x14ac:dyDescent="0.25">
      <c r="M25" s="126" t="s">
        <v>109</v>
      </c>
    </row>
    <row r="26" spans="3:24" x14ac:dyDescent="0.25">
      <c r="C26" t="s">
        <v>104</v>
      </c>
      <c r="F26" t="s">
        <v>107</v>
      </c>
    </row>
    <row r="27" spans="3:24" x14ac:dyDescent="0.25">
      <c r="F27" t="s">
        <v>108</v>
      </c>
      <c r="M27" s="126" t="s">
        <v>212</v>
      </c>
    </row>
    <row r="28" spans="3:24" x14ac:dyDescent="0.25">
      <c r="M28" s="126"/>
    </row>
    <row r="30" spans="3:24" x14ac:dyDescent="0.25">
      <c r="M30" s="49" t="s">
        <v>126</v>
      </c>
    </row>
    <row r="32" spans="3:24" x14ac:dyDescent="0.25">
      <c r="M32" s="49" t="s">
        <v>127</v>
      </c>
    </row>
  </sheetData>
  <mergeCells count="7">
    <mergeCell ref="M27:M28"/>
    <mergeCell ref="M9:M10"/>
    <mergeCell ref="M12:M13"/>
    <mergeCell ref="M15:M16"/>
    <mergeCell ref="M18:M19"/>
    <mergeCell ref="M21:M22"/>
    <mergeCell ref="M24:M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FFFF"/>
  </sheetPr>
  <dimension ref="A1:X26"/>
  <sheetViews>
    <sheetView topLeftCell="H12" workbookViewId="0">
      <selection activeCell="U16" sqref="U16"/>
    </sheetView>
  </sheetViews>
  <sheetFormatPr baseColWidth="10" defaultRowHeight="15" x14ac:dyDescent="0.25"/>
  <cols>
    <col min="1" max="1" width="5.7109375" customWidth="1"/>
    <col min="2" max="2" width="3.7109375" bestFit="1" customWidth="1"/>
    <col min="3" max="3" width="8" customWidth="1"/>
    <col min="4" max="5" width="8.140625" customWidth="1"/>
    <col min="6" max="6" width="6.5703125" bestFit="1" customWidth="1"/>
    <col min="7" max="7" width="24" customWidth="1"/>
    <col min="8" max="8" width="26.5703125" customWidth="1"/>
    <col min="9" max="10" width="3.7109375" bestFit="1" customWidth="1"/>
    <col min="11" max="11" width="6.5703125" bestFit="1" customWidth="1"/>
    <col min="12" max="12" width="19.140625" bestFit="1" customWidth="1"/>
    <col min="13" max="14" width="3.7109375" bestFit="1" customWidth="1"/>
    <col min="15" max="15" width="6.5703125" bestFit="1" customWidth="1"/>
    <col min="16" max="16" width="9.140625" customWidth="1"/>
    <col min="17" max="17" width="22.85546875" bestFit="1" customWidth="1"/>
    <col min="18" max="18" width="8.28515625" customWidth="1"/>
    <col min="19" max="19" width="14.5703125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6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150" x14ac:dyDescent="0.25">
      <c r="A7" s="157" t="s">
        <v>27</v>
      </c>
      <c r="B7" s="159" t="s">
        <v>43</v>
      </c>
      <c r="C7" s="159" t="s">
        <v>44</v>
      </c>
      <c r="D7" s="161">
        <v>1</v>
      </c>
      <c r="E7" s="157" t="s">
        <v>272</v>
      </c>
      <c r="F7" s="157" t="s">
        <v>31</v>
      </c>
      <c r="G7" s="60" t="s">
        <v>45</v>
      </c>
      <c r="H7" s="60" t="s">
        <v>275</v>
      </c>
      <c r="I7" s="171" t="s">
        <v>124</v>
      </c>
      <c r="J7" s="171" t="s">
        <v>128</v>
      </c>
      <c r="K7" s="171" t="s">
        <v>133</v>
      </c>
      <c r="L7" s="62" t="s">
        <v>286</v>
      </c>
      <c r="M7" s="171" t="s">
        <v>125</v>
      </c>
      <c r="N7" s="171" t="s">
        <v>130</v>
      </c>
      <c r="O7" s="171" t="s">
        <v>135</v>
      </c>
      <c r="P7" s="171" t="s">
        <v>113</v>
      </c>
      <c r="Q7" s="64" t="s">
        <v>295</v>
      </c>
      <c r="R7" s="72">
        <v>0.7</v>
      </c>
      <c r="S7" s="64" t="s">
        <v>303</v>
      </c>
      <c r="T7" s="37" t="s">
        <v>260</v>
      </c>
      <c r="U7" s="37" t="s">
        <v>557</v>
      </c>
      <c r="V7" s="36" t="s">
        <v>144</v>
      </c>
      <c r="W7" s="64" t="s">
        <v>312</v>
      </c>
      <c r="X7" s="154" t="s">
        <v>321</v>
      </c>
    </row>
    <row r="8" spans="1:24" ht="62.25" customHeight="1" x14ac:dyDescent="0.25">
      <c r="A8" s="158"/>
      <c r="B8" s="160"/>
      <c r="C8" s="160"/>
      <c r="D8" s="162"/>
      <c r="E8" s="158"/>
      <c r="F8" s="158"/>
      <c r="G8" s="65" t="s">
        <v>276</v>
      </c>
      <c r="H8" s="17" t="s">
        <v>277</v>
      </c>
      <c r="I8" s="172"/>
      <c r="J8" s="172"/>
      <c r="K8" s="172"/>
      <c r="L8" s="38" t="s">
        <v>287</v>
      </c>
      <c r="M8" s="172"/>
      <c r="N8" s="172"/>
      <c r="O8" s="172"/>
      <c r="P8" s="172"/>
      <c r="Q8" s="64" t="s">
        <v>304</v>
      </c>
      <c r="R8" s="72">
        <v>0.7</v>
      </c>
      <c r="S8" s="36" t="s">
        <v>305</v>
      </c>
      <c r="T8" s="37" t="s">
        <v>117</v>
      </c>
      <c r="U8" s="37" t="s">
        <v>557</v>
      </c>
      <c r="V8" s="36" t="s">
        <v>144</v>
      </c>
      <c r="W8" s="64" t="s">
        <v>313</v>
      </c>
      <c r="X8" s="155"/>
    </row>
    <row r="9" spans="1:24" ht="45" x14ac:dyDescent="0.25">
      <c r="A9" s="158"/>
      <c r="B9" s="160"/>
      <c r="C9" s="160"/>
      <c r="D9" s="162"/>
      <c r="E9" s="158"/>
      <c r="F9" s="158"/>
      <c r="G9" s="65" t="s">
        <v>46</v>
      </c>
      <c r="H9" s="17" t="s">
        <v>279</v>
      </c>
      <c r="I9" s="172"/>
      <c r="J9" s="172"/>
      <c r="K9" s="172"/>
      <c r="L9" s="38" t="s">
        <v>288</v>
      </c>
      <c r="M9" s="172"/>
      <c r="N9" s="172"/>
      <c r="O9" s="172"/>
      <c r="P9" s="172"/>
      <c r="Q9" s="48" t="s">
        <v>296</v>
      </c>
      <c r="R9" s="72">
        <v>0.8</v>
      </c>
      <c r="S9" s="36" t="s">
        <v>305</v>
      </c>
      <c r="T9" s="37" t="s">
        <v>117</v>
      </c>
      <c r="U9" s="37" t="s">
        <v>557</v>
      </c>
      <c r="V9" s="36" t="s">
        <v>144</v>
      </c>
      <c r="W9" s="64" t="s">
        <v>314</v>
      </c>
      <c r="X9" s="155"/>
    </row>
    <row r="10" spans="1:24" ht="114.75" customHeight="1" x14ac:dyDescent="0.25">
      <c r="A10" s="158"/>
      <c r="B10" s="160"/>
      <c r="C10" s="160"/>
      <c r="D10" s="162"/>
      <c r="E10" s="158"/>
      <c r="F10" s="158"/>
      <c r="G10" s="65" t="s">
        <v>47</v>
      </c>
      <c r="H10" s="17" t="s">
        <v>289</v>
      </c>
      <c r="I10" s="172"/>
      <c r="J10" s="172"/>
      <c r="K10" s="172"/>
      <c r="L10" s="38" t="s">
        <v>288</v>
      </c>
      <c r="M10" s="172"/>
      <c r="N10" s="172"/>
      <c r="O10" s="172"/>
      <c r="P10" s="172"/>
      <c r="Q10" s="64" t="s">
        <v>297</v>
      </c>
      <c r="R10" s="72">
        <v>0.6</v>
      </c>
      <c r="S10" s="64" t="s">
        <v>306</v>
      </c>
      <c r="T10" s="37" t="s">
        <v>115</v>
      </c>
      <c r="U10" s="37" t="s">
        <v>557</v>
      </c>
      <c r="V10" s="36" t="s">
        <v>144</v>
      </c>
      <c r="W10" s="64" t="s">
        <v>315</v>
      </c>
      <c r="X10" s="155"/>
    </row>
    <row r="11" spans="1:24" ht="60" x14ac:dyDescent="0.25">
      <c r="A11" s="158"/>
      <c r="B11" s="160"/>
      <c r="C11" s="160"/>
      <c r="D11" s="162"/>
      <c r="E11" s="158"/>
      <c r="F11" s="158"/>
      <c r="G11" s="65" t="s">
        <v>280</v>
      </c>
      <c r="H11" s="65" t="s">
        <v>281</v>
      </c>
      <c r="I11" s="172"/>
      <c r="J11" s="172"/>
      <c r="K11" s="172"/>
      <c r="L11" s="38" t="s">
        <v>290</v>
      </c>
      <c r="M11" s="172"/>
      <c r="N11" s="172"/>
      <c r="O11" s="172"/>
      <c r="P11" s="172"/>
      <c r="Q11" s="64" t="s">
        <v>298</v>
      </c>
      <c r="R11" s="72">
        <v>0.7</v>
      </c>
      <c r="S11" s="64" t="s">
        <v>307</v>
      </c>
      <c r="T11" s="37" t="s">
        <v>115</v>
      </c>
      <c r="U11" s="37" t="s">
        <v>557</v>
      </c>
      <c r="V11" s="36" t="s">
        <v>144</v>
      </c>
      <c r="W11" s="64" t="s">
        <v>316</v>
      </c>
      <c r="X11" s="155"/>
    </row>
    <row r="12" spans="1:24" ht="60" x14ac:dyDescent="0.25">
      <c r="A12" s="158"/>
      <c r="B12" s="160"/>
      <c r="C12" s="160"/>
      <c r="D12" s="162"/>
      <c r="E12" s="158"/>
      <c r="F12" s="158"/>
      <c r="G12" s="65" t="s">
        <v>42</v>
      </c>
      <c r="H12" s="17" t="s">
        <v>282</v>
      </c>
      <c r="I12" s="172"/>
      <c r="J12" s="172"/>
      <c r="K12" s="172"/>
      <c r="L12" s="38" t="s">
        <v>291</v>
      </c>
      <c r="M12" s="172"/>
      <c r="N12" s="172"/>
      <c r="O12" s="172"/>
      <c r="P12" s="172"/>
      <c r="Q12" s="64" t="s">
        <v>299</v>
      </c>
      <c r="R12" s="72">
        <v>0.8</v>
      </c>
      <c r="S12" s="64" t="s">
        <v>308</v>
      </c>
      <c r="T12" s="37" t="s">
        <v>260</v>
      </c>
      <c r="U12" s="37" t="s">
        <v>557</v>
      </c>
      <c r="V12" s="36" t="s">
        <v>144</v>
      </c>
      <c r="W12" s="64" t="s">
        <v>317</v>
      </c>
      <c r="X12" s="155"/>
    </row>
    <row r="13" spans="1:24" ht="66" customHeight="1" x14ac:dyDescent="0.25">
      <c r="A13" s="158"/>
      <c r="B13" s="160"/>
      <c r="C13" s="160"/>
      <c r="D13" s="162"/>
      <c r="E13" s="158"/>
      <c r="F13" s="158"/>
      <c r="G13" s="7" t="s">
        <v>283</v>
      </c>
      <c r="H13" s="17" t="s">
        <v>284</v>
      </c>
      <c r="I13" s="172"/>
      <c r="J13" s="172"/>
      <c r="K13" s="172"/>
      <c r="L13" s="38" t="s">
        <v>292</v>
      </c>
      <c r="M13" s="172"/>
      <c r="N13" s="172"/>
      <c r="O13" s="172"/>
      <c r="P13" s="172"/>
      <c r="Q13" s="64" t="s">
        <v>300</v>
      </c>
      <c r="R13" s="72">
        <v>0.7</v>
      </c>
      <c r="S13" s="64" t="s">
        <v>309</v>
      </c>
      <c r="T13" s="37" t="s">
        <v>260</v>
      </c>
      <c r="U13" s="37" t="s">
        <v>557</v>
      </c>
      <c r="V13" s="36" t="s">
        <v>144</v>
      </c>
      <c r="W13" s="64" t="s">
        <v>318</v>
      </c>
      <c r="X13" s="155"/>
    </row>
    <row r="14" spans="1:24" ht="42" customHeight="1" x14ac:dyDescent="0.25">
      <c r="A14" s="158"/>
      <c r="B14" s="160"/>
      <c r="C14" s="160"/>
      <c r="D14" s="162"/>
      <c r="E14" s="158"/>
      <c r="F14" s="158"/>
      <c r="G14" s="63" t="s">
        <v>49</v>
      </c>
      <c r="H14" s="63" t="s">
        <v>285</v>
      </c>
      <c r="I14" s="172"/>
      <c r="J14" s="172"/>
      <c r="K14" s="172"/>
      <c r="L14" s="38" t="s">
        <v>293</v>
      </c>
      <c r="M14" s="172"/>
      <c r="N14" s="172"/>
      <c r="O14" s="172"/>
      <c r="P14" s="172"/>
      <c r="Q14" s="48" t="s">
        <v>301</v>
      </c>
      <c r="R14" s="72">
        <v>0.8</v>
      </c>
      <c r="S14" s="55" t="s">
        <v>310</v>
      </c>
      <c r="T14" s="37" t="s">
        <v>117</v>
      </c>
      <c r="U14" s="37" t="s">
        <v>557</v>
      </c>
      <c r="V14" s="36" t="s">
        <v>144</v>
      </c>
      <c r="W14" s="64" t="s">
        <v>319</v>
      </c>
      <c r="X14" s="155"/>
    </row>
    <row r="15" spans="1:24" ht="73.5" customHeight="1" x14ac:dyDescent="0.25">
      <c r="A15" s="191"/>
      <c r="B15" s="180"/>
      <c r="C15" s="180"/>
      <c r="D15" s="179"/>
      <c r="E15" s="191"/>
      <c r="F15" s="191"/>
      <c r="G15" s="65" t="s">
        <v>278</v>
      </c>
      <c r="H15" s="65" t="s">
        <v>302</v>
      </c>
      <c r="I15" s="186"/>
      <c r="J15" s="186"/>
      <c r="K15" s="186"/>
      <c r="L15" s="38" t="s">
        <v>294</v>
      </c>
      <c r="M15" s="186"/>
      <c r="N15" s="186"/>
      <c r="O15" s="186"/>
      <c r="P15" s="186"/>
      <c r="Q15" s="36" t="s">
        <v>311</v>
      </c>
      <c r="R15" s="72">
        <v>0.7</v>
      </c>
      <c r="S15" s="64" t="s">
        <v>309</v>
      </c>
      <c r="T15" s="37" t="s">
        <v>115</v>
      </c>
      <c r="U15" s="37" t="s">
        <v>557</v>
      </c>
      <c r="V15" s="36" t="s">
        <v>144</v>
      </c>
      <c r="W15" s="64" t="s">
        <v>320</v>
      </c>
      <c r="X15" s="156"/>
    </row>
    <row r="16" spans="1:24" ht="50.25" customHeight="1" x14ac:dyDescent="0.25">
      <c r="F16" s="8"/>
      <c r="G16" s="8"/>
    </row>
    <row r="17" spans="6:7" x14ac:dyDescent="0.25">
      <c r="F17" s="8"/>
      <c r="G17" s="8"/>
    </row>
    <row r="18" spans="6:7" x14ac:dyDescent="0.25">
      <c r="F18" s="8"/>
    </row>
    <row r="21" spans="6:7" x14ac:dyDescent="0.25">
      <c r="G21" s="8"/>
    </row>
    <row r="22" spans="6:7" x14ac:dyDescent="0.25">
      <c r="F22" s="8"/>
    </row>
    <row r="25" spans="6:7" x14ac:dyDescent="0.25">
      <c r="G25" s="8"/>
    </row>
    <row r="26" spans="6:7" x14ac:dyDescent="0.25">
      <c r="F26" s="8"/>
    </row>
  </sheetData>
  <dataConsolidate/>
  <mergeCells count="38">
    <mergeCell ref="P5:P6"/>
    <mergeCell ref="X5:X6"/>
    <mergeCell ref="Q5:Q6"/>
    <mergeCell ref="R5:R6"/>
    <mergeCell ref="S5:S6"/>
    <mergeCell ref="T5:T6"/>
    <mergeCell ref="U5:U6"/>
    <mergeCell ref="V5:V6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O5"/>
    <mergeCell ref="W5:W6"/>
    <mergeCell ref="N7:N15"/>
    <mergeCell ref="O7:O15"/>
    <mergeCell ref="P7:P15"/>
    <mergeCell ref="X7:X15"/>
    <mergeCell ref="A7:A15"/>
    <mergeCell ref="B7:B15"/>
    <mergeCell ref="C7:C15"/>
    <mergeCell ref="E7:E15"/>
    <mergeCell ref="D7:D15"/>
    <mergeCell ref="F7:F15"/>
    <mergeCell ref="I7:I15"/>
    <mergeCell ref="J7:J15"/>
    <mergeCell ref="K7:K15"/>
    <mergeCell ref="M7:M1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900-000000000000}">
          <x14:formula1>
            <xm:f>Riesgo!$P$9:$P$17</xm:f>
          </x14:formula1>
          <xm:sqref>I7:I15 M7:M15</xm:sqref>
        </x14:dataValidation>
        <x14:dataValidation type="list" allowBlank="1" showInputMessage="1" showErrorMessage="1" xr:uid="{00000000-0002-0000-0900-000001000000}">
          <x14:formula1>
            <xm:f>Riesgo!$R$9:$R$17</xm:f>
          </x14:formula1>
          <xm:sqref>J7:J15 N7:N15</xm:sqref>
        </x14:dataValidation>
        <x14:dataValidation type="list" allowBlank="1" showInputMessage="1" showErrorMessage="1" xr:uid="{00000000-0002-0000-0900-000002000000}">
          <x14:formula1>
            <xm:f>Riesgo!$T$9:$T$15</xm:f>
          </x14:formula1>
          <xm:sqref>K7:K15 O7:O15</xm:sqref>
        </x14:dataValidation>
        <x14:dataValidation type="list" allowBlank="1" showInputMessage="1" showErrorMessage="1" xr:uid="{00000000-0002-0000-0900-000003000000}">
          <x14:formula1>
            <xm:f>Riesgo!$V$9:$V$15</xm:f>
          </x14:formula1>
          <xm:sqref>P7:P15</xm:sqref>
        </x14:dataValidation>
        <x14:dataValidation type="list" allowBlank="1" showInputMessage="1" showErrorMessage="1" xr:uid="{00000000-0002-0000-0900-000004000000}">
          <x14:formula1>
            <xm:f>Riesgo!$X$8:$X$19</xm:f>
          </x14:formula1>
          <xm:sqref>T7:T15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FF"/>
  </sheetPr>
  <dimension ref="A1:X17"/>
  <sheetViews>
    <sheetView topLeftCell="H7" workbookViewId="0">
      <selection activeCell="U12" sqref="U12"/>
    </sheetView>
  </sheetViews>
  <sheetFormatPr baseColWidth="10" defaultRowHeight="15" x14ac:dyDescent="0.25"/>
  <cols>
    <col min="1" max="1" width="5.7109375" customWidth="1"/>
    <col min="2" max="2" width="8.140625" customWidth="1"/>
    <col min="3" max="3" width="19.7109375" customWidth="1"/>
    <col min="4" max="4" width="16.85546875" customWidth="1"/>
    <col min="5" max="5" width="8" customWidth="1"/>
    <col min="6" max="6" width="6.5703125" bestFit="1" customWidth="1"/>
    <col min="7" max="7" width="50" customWidth="1"/>
    <col min="8" max="8" width="17.140625" customWidth="1"/>
    <col min="9" max="10" width="3.7109375" bestFit="1" customWidth="1"/>
    <col min="11" max="11" width="6.5703125" bestFit="1" customWidth="1"/>
    <col min="12" max="12" width="21.140625" customWidth="1"/>
    <col min="13" max="14" width="3.7109375" bestFit="1" customWidth="1"/>
    <col min="15" max="15" width="6.5703125" bestFit="1" customWidth="1"/>
    <col min="16" max="16" width="9.140625" customWidth="1"/>
    <col min="17" max="17" width="22.85546875" bestFit="1" customWidth="1"/>
    <col min="18" max="18" width="8.28515625" customWidth="1"/>
    <col min="19" max="19" width="17.42578125" customWidth="1"/>
    <col min="23" max="23" width="13.85546875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6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69" customHeight="1" x14ac:dyDescent="0.25">
      <c r="A7" s="157" t="s">
        <v>62</v>
      </c>
      <c r="B7" s="159" t="s">
        <v>63</v>
      </c>
      <c r="C7" s="163" t="s">
        <v>401</v>
      </c>
      <c r="D7" s="161">
        <v>1</v>
      </c>
      <c r="E7" s="159" t="s">
        <v>64</v>
      </c>
      <c r="F7" s="159" t="s">
        <v>65</v>
      </c>
      <c r="G7" s="65" t="s">
        <v>66</v>
      </c>
      <c r="H7" s="109" t="s">
        <v>463</v>
      </c>
      <c r="I7" s="171" t="s">
        <v>123</v>
      </c>
      <c r="J7" s="171" t="s">
        <v>131</v>
      </c>
      <c r="K7" s="171" t="s">
        <v>135</v>
      </c>
      <c r="L7" s="38" t="s">
        <v>67</v>
      </c>
      <c r="M7" s="171" t="s">
        <v>124</v>
      </c>
      <c r="N7" s="171" t="s">
        <v>131</v>
      </c>
      <c r="O7" s="171" t="s">
        <v>135</v>
      </c>
      <c r="P7" s="171" t="s">
        <v>113</v>
      </c>
      <c r="Q7" s="55" t="s">
        <v>468</v>
      </c>
      <c r="R7" s="35">
        <v>0.1</v>
      </c>
      <c r="S7" s="103" t="s">
        <v>471</v>
      </c>
      <c r="T7" s="37" t="s">
        <v>117</v>
      </c>
      <c r="U7" s="37" t="s">
        <v>557</v>
      </c>
      <c r="V7" s="37" t="s">
        <v>144</v>
      </c>
      <c r="W7" s="103" t="s">
        <v>475</v>
      </c>
      <c r="X7" s="154" t="s">
        <v>479</v>
      </c>
    </row>
    <row r="8" spans="1:24" ht="45" customHeight="1" x14ac:dyDescent="0.25">
      <c r="A8" s="158"/>
      <c r="B8" s="160"/>
      <c r="C8" s="164"/>
      <c r="D8" s="162"/>
      <c r="E8" s="160"/>
      <c r="F8" s="160"/>
      <c r="G8" s="13" t="s">
        <v>48</v>
      </c>
      <c r="H8" s="17" t="s">
        <v>465</v>
      </c>
      <c r="I8" s="172"/>
      <c r="J8" s="172"/>
      <c r="K8" s="172"/>
      <c r="L8" s="38" t="s">
        <v>466</v>
      </c>
      <c r="M8" s="172"/>
      <c r="N8" s="172"/>
      <c r="O8" s="172"/>
      <c r="P8" s="172"/>
      <c r="Q8" s="55" t="s">
        <v>469</v>
      </c>
      <c r="R8" s="35">
        <v>0.2</v>
      </c>
      <c r="S8" s="37" t="s">
        <v>472</v>
      </c>
      <c r="T8" s="37" t="s">
        <v>115</v>
      </c>
      <c r="U8" s="37" t="s">
        <v>557</v>
      </c>
      <c r="V8" s="37" t="s">
        <v>144</v>
      </c>
      <c r="W8" s="103" t="s">
        <v>475</v>
      </c>
      <c r="X8" s="155"/>
    </row>
    <row r="9" spans="1:24" ht="42" customHeight="1" x14ac:dyDescent="0.25">
      <c r="A9" s="158"/>
      <c r="B9" s="160"/>
      <c r="C9" s="164"/>
      <c r="D9" s="179"/>
      <c r="E9" s="180"/>
      <c r="F9" s="180"/>
      <c r="G9" s="13" t="s">
        <v>42</v>
      </c>
      <c r="H9" s="110" t="s">
        <v>461</v>
      </c>
      <c r="I9" s="186"/>
      <c r="J9" s="186"/>
      <c r="K9" s="186"/>
      <c r="L9" s="38" t="s">
        <v>464</v>
      </c>
      <c r="M9" s="186"/>
      <c r="N9" s="186"/>
      <c r="O9" s="186"/>
      <c r="P9" s="186"/>
      <c r="Q9" s="55" t="s">
        <v>470</v>
      </c>
      <c r="R9" s="35">
        <v>0.3</v>
      </c>
      <c r="S9" s="37" t="s">
        <v>150</v>
      </c>
      <c r="T9" s="37" t="s">
        <v>120</v>
      </c>
      <c r="U9" s="37" t="s">
        <v>557</v>
      </c>
      <c r="V9" s="37" t="s">
        <v>144</v>
      </c>
      <c r="W9" s="103" t="s">
        <v>457</v>
      </c>
      <c r="X9" s="156"/>
    </row>
    <row r="10" spans="1:24" ht="63.75" customHeight="1" x14ac:dyDescent="0.25">
      <c r="A10" s="158"/>
      <c r="B10" s="160"/>
      <c r="C10" s="164"/>
      <c r="D10" s="161">
        <v>2</v>
      </c>
      <c r="E10" s="159" t="s">
        <v>68</v>
      </c>
      <c r="F10" s="157" t="s">
        <v>69</v>
      </c>
      <c r="G10" s="17" t="s">
        <v>70</v>
      </c>
      <c r="H10" s="15" t="s">
        <v>461</v>
      </c>
      <c r="I10" s="165" t="s">
        <v>123</v>
      </c>
      <c r="J10" s="165" t="s">
        <v>129</v>
      </c>
      <c r="K10" s="165" t="s">
        <v>133</v>
      </c>
      <c r="L10" s="112" t="s">
        <v>467</v>
      </c>
      <c r="M10" s="165" t="s">
        <v>123</v>
      </c>
      <c r="N10" s="165" t="s">
        <v>131</v>
      </c>
      <c r="O10" s="165" t="s">
        <v>135</v>
      </c>
      <c r="P10" s="165" t="s">
        <v>113</v>
      </c>
      <c r="Q10" s="55" t="s">
        <v>473</v>
      </c>
      <c r="R10" s="35">
        <v>0.15</v>
      </c>
      <c r="S10" s="37" t="s">
        <v>472</v>
      </c>
      <c r="T10" s="37" t="s">
        <v>115</v>
      </c>
      <c r="U10" s="37" t="s">
        <v>557</v>
      </c>
      <c r="V10" s="103" t="s">
        <v>144</v>
      </c>
      <c r="W10" s="103" t="s">
        <v>476</v>
      </c>
      <c r="X10" s="154" t="s">
        <v>480</v>
      </c>
    </row>
    <row r="11" spans="1:24" ht="70.5" customHeight="1" x14ac:dyDescent="0.25">
      <c r="A11" s="191"/>
      <c r="B11" s="180"/>
      <c r="C11" s="232"/>
      <c r="D11" s="162"/>
      <c r="E11" s="180"/>
      <c r="F11" s="191"/>
      <c r="G11" s="17" t="s">
        <v>462</v>
      </c>
      <c r="H11" s="113" t="s">
        <v>427</v>
      </c>
      <c r="I11" s="195"/>
      <c r="J11" s="195"/>
      <c r="K11" s="195"/>
      <c r="L11" s="112" t="s">
        <v>467</v>
      </c>
      <c r="M11" s="195"/>
      <c r="N11" s="195"/>
      <c r="O11" s="195"/>
      <c r="P11" s="195"/>
      <c r="Q11" s="55" t="s">
        <v>477</v>
      </c>
      <c r="R11" s="35">
        <v>0.1</v>
      </c>
      <c r="S11" s="37" t="s">
        <v>474</v>
      </c>
      <c r="T11" s="37" t="s">
        <v>117</v>
      </c>
      <c r="U11" s="37" t="s">
        <v>557</v>
      </c>
      <c r="V11" s="37" t="s">
        <v>144</v>
      </c>
      <c r="W11" s="103" t="s">
        <v>478</v>
      </c>
      <c r="X11" s="156"/>
    </row>
    <row r="12" spans="1:24" x14ac:dyDescent="0.2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3"/>
      <c r="J17" s="3"/>
      <c r="K17" s="3"/>
      <c r="L17" s="3"/>
      <c r="M17" s="3"/>
      <c r="N17" s="3"/>
      <c r="O17" s="3"/>
      <c r="P17" s="3"/>
      <c r="Q17" s="4"/>
      <c r="R17" s="4"/>
      <c r="S17" s="4"/>
      <c r="T17" s="4"/>
      <c r="U17" s="4"/>
      <c r="V17" s="4"/>
      <c r="W17" s="4"/>
      <c r="X17" s="4"/>
    </row>
  </sheetData>
  <mergeCells count="49">
    <mergeCell ref="X7:X9"/>
    <mergeCell ref="X10:X11"/>
    <mergeCell ref="M7:M9"/>
    <mergeCell ref="N7:N9"/>
    <mergeCell ref="O7:O9"/>
    <mergeCell ref="P7:P9"/>
    <mergeCell ref="M10:M11"/>
    <mergeCell ref="N10:N11"/>
    <mergeCell ref="O10:O11"/>
    <mergeCell ref="P10:P11"/>
    <mergeCell ref="W5:W6"/>
    <mergeCell ref="X5:X6"/>
    <mergeCell ref="Q5:Q6"/>
    <mergeCell ref="R5:R6"/>
    <mergeCell ref="S5:S6"/>
    <mergeCell ref="T5:T6"/>
    <mergeCell ref="U5:U6"/>
    <mergeCell ref="V5:V6"/>
    <mergeCell ref="P5:P6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O5"/>
    <mergeCell ref="E10:E11"/>
    <mergeCell ref="D10:D11"/>
    <mergeCell ref="B7:B11"/>
    <mergeCell ref="A7:A11"/>
    <mergeCell ref="E7:E9"/>
    <mergeCell ref="D7:D9"/>
    <mergeCell ref="C7:C11"/>
    <mergeCell ref="K7:K9"/>
    <mergeCell ref="K10:K11"/>
    <mergeCell ref="F10:F11"/>
    <mergeCell ref="F7:F9"/>
    <mergeCell ref="I7:I9"/>
    <mergeCell ref="I10:I11"/>
    <mergeCell ref="J7:J9"/>
    <mergeCell ref="J10:J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0000000}">
          <x14:formula1>
            <xm:f>Riesgo!$P$9:$P$17</xm:f>
          </x14:formula1>
          <xm:sqref>I7:I11 M7:M11</xm:sqref>
        </x14:dataValidation>
        <x14:dataValidation type="list" allowBlank="1" showInputMessage="1" showErrorMessage="1" xr:uid="{00000000-0002-0000-0A00-000001000000}">
          <x14:formula1>
            <xm:f>Riesgo!$R$9:$R$17</xm:f>
          </x14:formula1>
          <xm:sqref>J7:J11 N7:N11</xm:sqref>
        </x14:dataValidation>
        <x14:dataValidation type="list" allowBlank="1" showInputMessage="1" showErrorMessage="1" xr:uid="{00000000-0002-0000-0A00-000002000000}">
          <x14:formula1>
            <xm:f>Riesgo!$T$9:$T$15</xm:f>
          </x14:formula1>
          <xm:sqref>K7:K11 O7:O11</xm:sqref>
        </x14:dataValidation>
        <x14:dataValidation type="list" allowBlank="1" showInputMessage="1" showErrorMessage="1" xr:uid="{00000000-0002-0000-0A00-000004000000}">
          <x14:formula1>
            <xm:f>Riesgo!$V$9:$V$15</xm:f>
          </x14:formula1>
          <xm:sqref>P7:P11</xm:sqref>
        </x14:dataValidation>
        <x14:dataValidation type="list" allowBlank="1" showInputMessage="1" showErrorMessage="1" xr:uid="{00000000-0002-0000-0A00-000005000000}">
          <x14:formula1>
            <xm:f>Riesgo!$X$8:$X$19</xm:f>
          </x14:formula1>
          <xm:sqref>T7:T11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FFFF"/>
  </sheetPr>
  <dimension ref="A1:X15"/>
  <sheetViews>
    <sheetView topLeftCell="M7" workbookViewId="0">
      <selection activeCell="U12" sqref="U12"/>
    </sheetView>
  </sheetViews>
  <sheetFormatPr baseColWidth="10" defaultRowHeight="15" x14ac:dyDescent="0.25"/>
  <cols>
    <col min="1" max="1" width="5.7109375" customWidth="1"/>
    <col min="2" max="2" width="6.85546875" customWidth="1"/>
    <col min="3" max="3" width="11.42578125" customWidth="1"/>
    <col min="4" max="4" width="8.140625" customWidth="1"/>
    <col min="5" max="5" width="6.28515625" customWidth="1"/>
    <col min="6" max="6" width="9.85546875" customWidth="1"/>
    <col min="7" max="7" width="12.7109375" customWidth="1"/>
    <col min="8" max="8" width="15.85546875" bestFit="1" customWidth="1"/>
    <col min="9" max="10" width="3.7109375" bestFit="1" customWidth="1"/>
    <col min="11" max="11" width="6.5703125" bestFit="1" customWidth="1"/>
    <col min="12" max="12" width="29.28515625" customWidth="1"/>
    <col min="13" max="14" width="3.7109375" bestFit="1" customWidth="1"/>
    <col min="15" max="15" width="6.5703125" bestFit="1" customWidth="1"/>
    <col min="16" max="16" width="9.140625" customWidth="1"/>
    <col min="17" max="17" width="22.85546875" bestFit="1" customWidth="1"/>
    <col min="18" max="18" width="8.28515625" customWidth="1"/>
    <col min="19" max="19" width="14.5703125" customWidth="1"/>
    <col min="23" max="23" width="19.140625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105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45" x14ac:dyDescent="0.25">
      <c r="A7" s="157" t="s">
        <v>62</v>
      </c>
      <c r="B7" s="159" t="s">
        <v>402</v>
      </c>
      <c r="C7" s="159" t="s">
        <v>403</v>
      </c>
      <c r="D7" s="161">
        <v>1</v>
      </c>
      <c r="E7" s="233" t="s">
        <v>57</v>
      </c>
      <c r="F7" s="157" t="s">
        <v>210</v>
      </c>
      <c r="G7" s="13" t="s">
        <v>511</v>
      </c>
      <c r="H7" s="90" t="s">
        <v>58</v>
      </c>
      <c r="I7" s="165" t="s">
        <v>124</v>
      </c>
      <c r="J7" s="165" t="s">
        <v>130</v>
      </c>
      <c r="K7" s="165" t="s">
        <v>135</v>
      </c>
      <c r="L7" s="38" t="s">
        <v>508</v>
      </c>
      <c r="M7" s="235" t="s">
        <v>124</v>
      </c>
      <c r="N7" s="235" t="s">
        <v>130</v>
      </c>
      <c r="O7" s="235" t="s">
        <v>135</v>
      </c>
      <c r="P7" s="235" t="s">
        <v>113</v>
      </c>
      <c r="Q7" s="37" t="s">
        <v>516</v>
      </c>
      <c r="R7" s="35">
        <v>0.25</v>
      </c>
      <c r="S7" s="55" t="s">
        <v>520</v>
      </c>
      <c r="T7" s="37" t="s">
        <v>117</v>
      </c>
      <c r="U7" s="37" t="s">
        <v>557</v>
      </c>
      <c r="V7" s="37" t="s">
        <v>144</v>
      </c>
      <c r="W7" s="111" t="s">
        <v>521</v>
      </c>
      <c r="X7" s="154" t="s">
        <v>524</v>
      </c>
    </row>
    <row r="8" spans="1:24" ht="60" x14ac:dyDescent="0.25">
      <c r="A8" s="158"/>
      <c r="B8" s="160"/>
      <c r="C8" s="160"/>
      <c r="D8" s="179"/>
      <c r="E8" s="234"/>
      <c r="F8" s="191"/>
      <c r="G8" s="13" t="s">
        <v>512</v>
      </c>
      <c r="H8" s="65" t="s">
        <v>513</v>
      </c>
      <c r="I8" s="195"/>
      <c r="J8" s="195"/>
      <c r="K8" s="195"/>
      <c r="L8" s="34" t="s">
        <v>509</v>
      </c>
      <c r="M8" s="236"/>
      <c r="N8" s="236"/>
      <c r="O8" s="236"/>
      <c r="P8" s="236"/>
      <c r="Q8" s="103" t="s">
        <v>519</v>
      </c>
      <c r="R8" s="35">
        <v>0.15</v>
      </c>
      <c r="S8" s="55" t="s">
        <v>218</v>
      </c>
      <c r="T8" s="37" t="s">
        <v>115</v>
      </c>
      <c r="U8" s="37" t="s">
        <v>557</v>
      </c>
      <c r="V8" s="37" t="s">
        <v>144</v>
      </c>
      <c r="W8" s="37" t="s">
        <v>522</v>
      </c>
      <c r="X8" s="156"/>
    </row>
    <row r="9" spans="1:24" ht="60" x14ac:dyDescent="0.25">
      <c r="A9" s="158"/>
      <c r="B9" s="160"/>
      <c r="C9" s="160"/>
      <c r="D9" s="161">
        <v>2</v>
      </c>
      <c r="E9" s="159" t="s">
        <v>86</v>
      </c>
      <c r="F9" s="157" t="s">
        <v>210</v>
      </c>
      <c r="G9" s="13" t="s">
        <v>87</v>
      </c>
      <c r="H9" s="65" t="s">
        <v>405</v>
      </c>
      <c r="I9" s="165" t="s">
        <v>123</v>
      </c>
      <c r="J9" s="165" t="s">
        <v>129</v>
      </c>
      <c r="K9" s="165" t="s">
        <v>133</v>
      </c>
      <c r="L9" s="34" t="s">
        <v>517</v>
      </c>
      <c r="M9" s="165" t="s">
        <v>123</v>
      </c>
      <c r="N9" s="165" t="s">
        <v>129</v>
      </c>
      <c r="O9" s="165" t="s">
        <v>133</v>
      </c>
      <c r="P9" s="165" t="s">
        <v>112</v>
      </c>
      <c r="Q9" s="114" t="s">
        <v>518</v>
      </c>
      <c r="R9" s="35">
        <v>0.35</v>
      </c>
      <c r="S9" s="55" t="s">
        <v>520</v>
      </c>
      <c r="T9" s="37" t="s">
        <v>115</v>
      </c>
      <c r="U9" s="37" t="s">
        <v>557</v>
      </c>
      <c r="V9" s="37" t="s">
        <v>144</v>
      </c>
      <c r="W9" s="37" t="s">
        <v>523</v>
      </c>
      <c r="X9" s="154" t="s">
        <v>525</v>
      </c>
    </row>
    <row r="10" spans="1:24" ht="97.5" customHeight="1" x14ac:dyDescent="0.25">
      <c r="A10" s="158"/>
      <c r="B10" s="160"/>
      <c r="C10" s="160"/>
      <c r="D10" s="162"/>
      <c r="E10" s="160"/>
      <c r="F10" s="158"/>
      <c r="G10" s="13" t="s">
        <v>510</v>
      </c>
      <c r="H10" s="65" t="s">
        <v>404</v>
      </c>
      <c r="I10" s="166"/>
      <c r="J10" s="166"/>
      <c r="K10" s="166"/>
      <c r="L10" s="34" t="s">
        <v>514</v>
      </c>
      <c r="M10" s="166"/>
      <c r="N10" s="166"/>
      <c r="O10" s="166"/>
      <c r="P10" s="166"/>
      <c r="Q10" s="114" t="s">
        <v>518</v>
      </c>
      <c r="R10" s="35">
        <v>0.15</v>
      </c>
      <c r="S10" s="55" t="s">
        <v>520</v>
      </c>
      <c r="T10" s="37" t="s">
        <v>115</v>
      </c>
      <c r="U10" s="37" t="s">
        <v>557</v>
      </c>
      <c r="V10" s="37" t="s">
        <v>144</v>
      </c>
      <c r="W10" s="37" t="s">
        <v>523</v>
      </c>
      <c r="X10" s="155"/>
    </row>
    <row r="11" spans="1:24" ht="30" x14ac:dyDescent="0.25">
      <c r="A11" s="191"/>
      <c r="B11" s="180"/>
      <c r="C11" s="180"/>
      <c r="D11" s="179"/>
      <c r="E11" s="180"/>
      <c r="F11" s="191"/>
      <c r="G11" s="26" t="s">
        <v>88</v>
      </c>
      <c r="H11" s="65" t="s">
        <v>404</v>
      </c>
      <c r="I11" s="195"/>
      <c r="J11" s="195"/>
      <c r="K11" s="195"/>
      <c r="L11" s="38" t="s">
        <v>515</v>
      </c>
      <c r="M11" s="195"/>
      <c r="N11" s="195"/>
      <c r="O11" s="195"/>
      <c r="P11" s="195"/>
      <c r="Q11" s="114" t="s">
        <v>518</v>
      </c>
      <c r="R11" s="35">
        <v>0.4</v>
      </c>
      <c r="S11" s="55" t="s">
        <v>520</v>
      </c>
      <c r="T11" s="37" t="s">
        <v>115</v>
      </c>
      <c r="U11" s="37" t="s">
        <v>557</v>
      </c>
      <c r="V11" s="37" t="s">
        <v>144</v>
      </c>
      <c r="W11" s="37" t="s">
        <v>523</v>
      </c>
      <c r="X11" s="156"/>
    </row>
    <row r="12" spans="1:24" x14ac:dyDescent="0.2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  <c r="U15" s="4"/>
      <c r="V15" s="4"/>
      <c r="W15" s="4"/>
      <c r="X15" s="4"/>
    </row>
  </sheetData>
  <mergeCells count="49">
    <mergeCell ref="P7:P8"/>
    <mergeCell ref="P9:P11"/>
    <mergeCell ref="X7:X8"/>
    <mergeCell ref="X9:X11"/>
    <mergeCell ref="M7:M8"/>
    <mergeCell ref="N7:N8"/>
    <mergeCell ref="O7:O8"/>
    <mergeCell ref="M9:M11"/>
    <mergeCell ref="N9:N11"/>
    <mergeCell ref="O9:O11"/>
    <mergeCell ref="W5:W6"/>
    <mergeCell ref="X5:X6"/>
    <mergeCell ref="Q5:Q6"/>
    <mergeCell ref="R5:R6"/>
    <mergeCell ref="S5:S6"/>
    <mergeCell ref="T5:T6"/>
    <mergeCell ref="U5:U6"/>
    <mergeCell ref="V5:V6"/>
    <mergeCell ref="P5:P6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O5"/>
    <mergeCell ref="F9:F11"/>
    <mergeCell ref="E9:E11"/>
    <mergeCell ref="E7:E8"/>
    <mergeCell ref="F7:F8"/>
    <mergeCell ref="I7:I8"/>
    <mergeCell ref="J7:J8"/>
    <mergeCell ref="K7:K8"/>
    <mergeCell ref="I9:I11"/>
    <mergeCell ref="J9:J11"/>
    <mergeCell ref="K9:K11"/>
    <mergeCell ref="A7:A11"/>
    <mergeCell ref="B7:B11"/>
    <mergeCell ref="C7:C11"/>
    <mergeCell ref="D7:D8"/>
    <mergeCell ref="D9:D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B00-000000000000}">
          <x14:formula1>
            <xm:f>Riesgo!$M$9:$M$32</xm:f>
          </x14:formula1>
          <xm:sqref>F7:F11</xm:sqref>
        </x14:dataValidation>
        <x14:dataValidation type="list" allowBlank="1" showInputMessage="1" showErrorMessage="1" xr:uid="{00000000-0002-0000-0B00-000001000000}">
          <x14:formula1>
            <xm:f>Riesgo!$P$9:$P$17</xm:f>
          </x14:formula1>
          <xm:sqref>I7:I9 M7:M9</xm:sqref>
        </x14:dataValidation>
        <x14:dataValidation type="list" allowBlank="1" showInputMessage="1" showErrorMessage="1" xr:uid="{00000000-0002-0000-0B00-000002000000}">
          <x14:formula1>
            <xm:f>Riesgo!$T$9:$T$15</xm:f>
          </x14:formula1>
          <xm:sqref>K7:K9 O7:O9</xm:sqref>
        </x14:dataValidation>
        <x14:dataValidation type="list" allowBlank="1" showInputMessage="1" showErrorMessage="1" xr:uid="{00000000-0002-0000-0B00-000003000000}">
          <x14:formula1>
            <xm:f>Riesgo!$R$9:$R$17</xm:f>
          </x14:formula1>
          <xm:sqref>J7:J11 N7:N11</xm:sqref>
        </x14:dataValidation>
        <x14:dataValidation type="list" allowBlank="1" showInputMessage="1" showErrorMessage="1" xr:uid="{00000000-0002-0000-0B00-000004000000}">
          <x14:formula1>
            <xm:f>Riesgo!$V$9:$V$15</xm:f>
          </x14:formula1>
          <xm:sqref>P7:P11</xm:sqref>
        </x14:dataValidation>
        <x14:dataValidation type="list" allowBlank="1" showInputMessage="1" showErrorMessage="1" xr:uid="{00000000-0002-0000-0B00-000005000000}">
          <x14:formula1>
            <xm:f>Riesgo!$X$8:$X$19</xm:f>
          </x14:formula1>
          <xm:sqref>T7:T11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66FFFF"/>
  </sheetPr>
  <dimension ref="A1:X8"/>
  <sheetViews>
    <sheetView topLeftCell="E4" workbookViewId="0">
      <selection activeCell="U9" sqref="U9"/>
    </sheetView>
  </sheetViews>
  <sheetFormatPr baseColWidth="10" defaultRowHeight="15" x14ac:dyDescent="0.25"/>
  <cols>
    <col min="1" max="1" width="5.7109375" customWidth="1"/>
    <col min="2" max="2" width="4.7109375" customWidth="1"/>
    <col min="3" max="3" width="11.5703125" customWidth="1"/>
    <col min="4" max="4" width="8.140625" customWidth="1"/>
    <col min="5" max="5" width="8.28515625" customWidth="1"/>
    <col min="6" max="6" width="14.42578125" customWidth="1"/>
    <col min="7" max="7" width="14.28515625" customWidth="1"/>
    <col min="8" max="8" width="15.85546875" bestFit="1" customWidth="1"/>
    <col min="9" max="10" width="3.7109375" bestFit="1" customWidth="1"/>
    <col min="11" max="11" width="4.85546875" customWidth="1"/>
    <col min="12" max="12" width="12.85546875" customWidth="1"/>
    <col min="13" max="14" width="3.7109375" bestFit="1" customWidth="1"/>
    <col min="15" max="15" width="6.5703125" bestFit="1" customWidth="1"/>
    <col min="16" max="16" width="9.140625" customWidth="1"/>
    <col min="17" max="17" width="22.85546875" bestFit="1" customWidth="1"/>
    <col min="18" max="18" width="8.28515625" customWidth="1"/>
    <col min="19" max="19" width="14.5703125" customWidth="1"/>
    <col min="23" max="23" width="12.42578125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104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109.5" customHeight="1" x14ac:dyDescent="0.25">
      <c r="A7" s="157" t="s">
        <v>27</v>
      </c>
      <c r="B7" s="159" t="s">
        <v>274</v>
      </c>
      <c r="C7" s="159" t="s">
        <v>273</v>
      </c>
      <c r="D7" s="161">
        <v>1</v>
      </c>
      <c r="E7" s="159" t="s">
        <v>54</v>
      </c>
      <c r="F7" s="159" t="s">
        <v>211</v>
      </c>
      <c r="G7" s="181" t="s">
        <v>416</v>
      </c>
      <c r="H7" s="181" t="s">
        <v>55</v>
      </c>
      <c r="I7" s="171" t="s">
        <v>123</v>
      </c>
      <c r="J7" s="171" t="s">
        <v>130</v>
      </c>
      <c r="K7" s="171" t="s">
        <v>134</v>
      </c>
      <c r="L7" s="184" t="s">
        <v>56</v>
      </c>
      <c r="M7" s="171" t="s">
        <v>124</v>
      </c>
      <c r="N7" s="171" t="s">
        <v>131</v>
      </c>
      <c r="O7" s="171" t="s">
        <v>136</v>
      </c>
      <c r="P7" s="171" t="s">
        <v>113</v>
      </c>
      <c r="Q7" s="154" t="s">
        <v>417</v>
      </c>
      <c r="R7" s="210">
        <v>0.7</v>
      </c>
      <c r="S7" s="154" t="s">
        <v>418</v>
      </c>
      <c r="T7" s="215" t="s">
        <v>120</v>
      </c>
      <c r="U7" s="215" t="s">
        <v>557</v>
      </c>
      <c r="V7" s="215" t="s">
        <v>144</v>
      </c>
      <c r="W7" s="154" t="s">
        <v>419</v>
      </c>
      <c r="X7" s="154" t="s">
        <v>420</v>
      </c>
    </row>
    <row r="8" spans="1:24" ht="92.25" customHeight="1" x14ac:dyDescent="0.25">
      <c r="A8" s="191"/>
      <c r="B8" s="180"/>
      <c r="C8" s="180"/>
      <c r="D8" s="179"/>
      <c r="E8" s="180"/>
      <c r="F8" s="180"/>
      <c r="G8" s="182"/>
      <c r="H8" s="182"/>
      <c r="I8" s="186"/>
      <c r="J8" s="186"/>
      <c r="K8" s="186"/>
      <c r="L8" s="185"/>
      <c r="M8" s="186"/>
      <c r="N8" s="186"/>
      <c r="O8" s="186"/>
      <c r="P8" s="186"/>
      <c r="Q8" s="156"/>
      <c r="R8" s="216"/>
      <c r="S8" s="156"/>
      <c r="T8" s="216"/>
      <c r="U8" s="216"/>
      <c r="V8" s="216"/>
      <c r="W8" s="156"/>
      <c r="X8" s="156"/>
    </row>
  </sheetData>
  <mergeCells count="48">
    <mergeCell ref="L5:L6"/>
    <mergeCell ref="M5:O5"/>
    <mergeCell ref="W5:W6"/>
    <mergeCell ref="X5:X6"/>
    <mergeCell ref="Q5:Q6"/>
    <mergeCell ref="R5:R6"/>
    <mergeCell ref="S5:S6"/>
    <mergeCell ref="T5:T6"/>
    <mergeCell ref="U5:U6"/>
    <mergeCell ref="V5:V6"/>
    <mergeCell ref="P5:P6"/>
    <mergeCell ref="J7:J8"/>
    <mergeCell ref="K7:K8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A7:A8"/>
    <mergeCell ref="C7:C8"/>
    <mergeCell ref="B7:B8"/>
    <mergeCell ref="D7:D8"/>
    <mergeCell ref="I7:I8"/>
    <mergeCell ref="G7:G8"/>
    <mergeCell ref="F7:F8"/>
    <mergeCell ref="E7:E8"/>
    <mergeCell ref="H7:H8"/>
    <mergeCell ref="U7:U8"/>
    <mergeCell ref="V7:V8"/>
    <mergeCell ref="W7:W8"/>
    <mergeCell ref="X7:X8"/>
    <mergeCell ref="L7:L8"/>
    <mergeCell ref="Q7:Q8"/>
    <mergeCell ref="R7:R8"/>
    <mergeCell ref="S7:S8"/>
    <mergeCell ref="T7:T8"/>
    <mergeCell ref="M7:M8"/>
    <mergeCell ref="N7:N8"/>
    <mergeCell ref="O7:O8"/>
    <mergeCell ref="P7:P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C00-000000000000}">
          <x14:formula1>
            <xm:f>Riesgo!$M$9:$M$32</xm:f>
          </x14:formula1>
          <xm:sqref>F7:F8</xm:sqref>
        </x14:dataValidation>
        <x14:dataValidation type="list" allowBlank="1" showInputMessage="1" showErrorMessage="1" xr:uid="{00000000-0002-0000-0C00-000001000000}">
          <x14:formula1>
            <xm:f>Riesgo!$P$9:$P$17</xm:f>
          </x14:formula1>
          <xm:sqref>I7:I8 M7:M8</xm:sqref>
        </x14:dataValidation>
        <x14:dataValidation type="list" allowBlank="1" showInputMessage="1" showErrorMessage="1" xr:uid="{00000000-0002-0000-0C00-000002000000}">
          <x14:formula1>
            <xm:f>Riesgo!$R$9:$R$17</xm:f>
          </x14:formula1>
          <xm:sqref>J7:J8 N7:N8</xm:sqref>
        </x14:dataValidation>
        <x14:dataValidation type="list" allowBlank="1" showInputMessage="1" showErrorMessage="1" xr:uid="{00000000-0002-0000-0C00-000003000000}">
          <x14:formula1>
            <xm:f>Riesgo!$T$9:$T$15</xm:f>
          </x14:formula1>
          <xm:sqref>K7:K8 O7:O8</xm:sqref>
        </x14:dataValidation>
        <x14:dataValidation type="list" allowBlank="1" showInputMessage="1" showErrorMessage="1" xr:uid="{00000000-0002-0000-0C00-000004000000}">
          <x14:formula1>
            <xm:f>Riesgo!$V$9:$V$15</xm:f>
          </x14:formula1>
          <xm:sqref>P7:P8</xm:sqref>
        </x14:dataValidation>
        <x14:dataValidation type="list" allowBlank="1" showInputMessage="1" showErrorMessage="1" xr:uid="{00000000-0002-0000-0C00-000005000000}">
          <x14:formula1>
            <xm:f>Riesgo!$X$8:$X$19</xm:f>
          </x14:formula1>
          <xm:sqref>T7:T8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6FFFF"/>
  </sheetPr>
  <dimension ref="A1:X16"/>
  <sheetViews>
    <sheetView topLeftCell="M10" workbookViewId="0">
      <selection activeCell="X10" sqref="X10"/>
    </sheetView>
  </sheetViews>
  <sheetFormatPr baseColWidth="10" defaultRowHeight="15" x14ac:dyDescent="0.25"/>
  <cols>
    <col min="1" max="1" width="5.7109375" customWidth="1"/>
    <col min="2" max="2" width="3.7109375" bestFit="1" customWidth="1"/>
    <col min="3" max="3" width="15.140625" customWidth="1"/>
    <col min="4" max="4" width="8.140625" customWidth="1"/>
    <col min="5" max="5" width="12.5703125" customWidth="1"/>
    <col min="6" max="6" width="6.5703125" bestFit="1" customWidth="1"/>
    <col min="7" max="7" width="24.140625" customWidth="1"/>
    <col min="8" max="8" width="19.5703125" customWidth="1"/>
    <col min="9" max="10" width="3.7109375" bestFit="1" customWidth="1"/>
    <col min="11" max="11" width="6.5703125" bestFit="1" customWidth="1"/>
    <col min="12" max="12" width="12.85546875" customWidth="1"/>
    <col min="13" max="14" width="3.7109375" bestFit="1" customWidth="1"/>
    <col min="15" max="15" width="6.5703125" bestFit="1" customWidth="1"/>
    <col min="16" max="16" width="9.140625" customWidth="1"/>
    <col min="17" max="17" width="22.85546875" bestFit="1" customWidth="1"/>
    <col min="18" max="18" width="8.28515625" customWidth="1"/>
    <col min="19" max="19" width="30.140625" customWidth="1"/>
    <col min="23" max="23" width="14.42578125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6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52.5" customHeight="1" x14ac:dyDescent="0.25">
      <c r="A7" s="159" t="s">
        <v>27</v>
      </c>
      <c r="B7" s="159" t="s">
        <v>406</v>
      </c>
      <c r="C7" s="159" t="s">
        <v>409</v>
      </c>
      <c r="D7" s="181">
        <v>1</v>
      </c>
      <c r="E7" s="159" t="s">
        <v>408</v>
      </c>
      <c r="F7" s="157" t="s">
        <v>208</v>
      </c>
      <c r="G7" s="23" t="s">
        <v>407</v>
      </c>
      <c r="H7" s="24" t="s">
        <v>85</v>
      </c>
      <c r="I7" s="171" t="s">
        <v>123</v>
      </c>
      <c r="J7" s="171" t="s">
        <v>129</v>
      </c>
      <c r="K7" s="171" t="s">
        <v>133</v>
      </c>
      <c r="L7" s="25" t="s">
        <v>530</v>
      </c>
      <c r="M7" s="171" t="s">
        <v>124</v>
      </c>
      <c r="N7" s="171" t="s">
        <v>131</v>
      </c>
      <c r="O7" s="171" t="s">
        <v>136</v>
      </c>
      <c r="P7" s="171" t="s">
        <v>113</v>
      </c>
      <c r="Q7" s="22" t="s">
        <v>536</v>
      </c>
      <c r="R7" s="71">
        <v>0.1</v>
      </c>
      <c r="S7" s="115" t="s">
        <v>537</v>
      </c>
      <c r="T7" s="118" t="s">
        <v>117</v>
      </c>
      <c r="U7" s="22" t="s">
        <v>557</v>
      </c>
      <c r="V7" s="22" t="s">
        <v>144</v>
      </c>
      <c r="W7" s="22" t="s">
        <v>570</v>
      </c>
      <c r="X7" s="22" t="s">
        <v>574</v>
      </c>
    </row>
    <row r="8" spans="1:24" ht="63.75" customHeight="1" x14ac:dyDescent="0.25">
      <c r="A8" s="160"/>
      <c r="B8" s="160"/>
      <c r="C8" s="160"/>
      <c r="D8" s="197"/>
      <c r="E8" s="160"/>
      <c r="F8" s="158"/>
      <c r="G8" s="11" t="s">
        <v>59</v>
      </c>
      <c r="H8" s="65" t="s">
        <v>527</v>
      </c>
      <c r="I8" s="172"/>
      <c r="J8" s="172"/>
      <c r="K8" s="172"/>
      <c r="L8" s="38" t="s">
        <v>531</v>
      </c>
      <c r="M8" s="172"/>
      <c r="N8" s="172"/>
      <c r="O8" s="172"/>
      <c r="P8" s="172"/>
      <c r="Q8" s="101" t="s">
        <v>532</v>
      </c>
      <c r="R8" s="35">
        <v>0.2</v>
      </c>
      <c r="S8" s="55" t="s">
        <v>218</v>
      </c>
      <c r="T8" s="118" t="s">
        <v>120</v>
      </c>
      <c r="U8" s="36" t="s">
        <v>557</v>
      </c>
      <c r="V8" s="36" t="s">
        <v>144</v>
      </c>
      <c r="W8" s="36" t="s">
        <v>571</v>
      </c>
      <c r="X8" s="55" t="s">
        <v>573</v>
      </c>
    </row>
    <row r="9" spans="1:24" ht="113.25" customHeight="1" x14ac:dyDescent="0.25">
      <c r="A9" s="160"/>
      <c r="B9" s="160"/>
      <c r="C9" s="160"/>
      <c r="D9" s="197"/>
      <c r="E9" s="160"/>
      <c r="F9" s="158"/>
      <c r="G9" s="65" t="s">
        <v>526</v>
      </c>
      <c r="H9" s="65" t="s">
        <v>528</v>
      </c>
      <c r="I9" s="186"/>
      <c r="J9" s="186"/>
      <c r="K9" s="186"/>
      <c r="L9" s="38" t="s">
        <v>533</v>
      </c>
      <c r="M9" s="186"/>
      <c r="N9" s="186"/>
      <c r="O9" s="186"/>
      <c r="P9" s="186"/>
      <c r="Q9" s="101" t="s">
        <v>534</v>
      </c>
      <c r="R9" s="35">
        <v>0.15</v>
      </c>
      <c r="S9" s="55" t="s">
        <v>443</v>
      </c>
      <c r="T9" s="118" t="s">
        <v>118</v>
      </c>
      <c r="U9" s="36" t="s">
        <v>557</v>
      </c>
      <c r="V9" s="36" t="s">
        <v>144</v>
      </c>
      <c r="W9" s="119" t="s">
        <v>568</v>
      </c>
      <c r="X9" s="37" t="s">
        <v>572</v>
      </c>
    </row>
    <row r="10" spans="1:24" ht="241.5" customHeight="1" x14ac:dyDescent="0.25">
      <c r="A10" s="180"/>
      <c r="B10" s="180"/>
      <c r="C10" s="180"/>
      <c r="D10" s="99">
        <v>2</v>
      </c>
      <c r="E10" s="10" t="s">
        <v>83</v>
      </c>
      <c r="F10" s="9" t="s">
        <v>208</v>
      </c>
      <c r="G10" s="13" t="s">
        <v>84</v>
      </c>
      <c r="H10" s="13" t="s">
        <v>529</v>
      </c>
      <c r="I10" s="5" t="s">
        <v>123</v>
      </c>
      <c r="J10" s="6" t="s">
        <v>129</v>
      </c>
      <c r="K10" s="6" t="s">
        <v>133</v>
      </c>
      <c r="L10" s="14" t="s">
        <v>538</v>
      </c>
      <c r="M10" s="5" t="s">
        <v>124</v>
      </c>
      <c r="N10" s="6" t="s">
        <v>131</v>
      </c>
      <c r="O10" s="6" t="s">
        <v>136</v>
      </c>
      <c r="P10" s="102" t="s">
        <v>113</v>
      </c>
      <c r="Q10" s="101" t="s">
        <v>535</v>
      </c>
      <c r="R10" s="35">
        <v>0.4</v>
      </c>
      <c r="S10" s="55" t="s">
        <v>150</v>
      </c>
      <c r="T10" s="118" t="s">
        <v>120</v>
      </c>
      <c r="U10" s="36" t="s">
        <v>557</v>
      </c>
      <c r="V10" s="36" t="s">
        <v>144</v>
      </c>
      <c r="W10" s="55" t="s">
        <v>569</v>
      </c>
      <c r="X10" s="55" t="s">
        <v>575</v>
      </c>
    </row>
    <row r="11" spans="1:24" x14ac:dyDescent="0.25">
      <c r="A11" s="2"/>
      <c r="B11" s="2"/>
      <c r="C11" s="2"/>
      <c r="D11" s="2"/>
      <c r="E11" s="12"/>
      <c r="F11" s="10"/>
      <c r="G11" s="13"/>
      <c r="H11" s="13"/>
      <c r="I11" s="3"/>
      <c r="J11" s="3"/>
      <c r="K11" s="3"/>
      <c r="L11" s="16"/>
      <c r="M11" s="3"/>
      <c r="N11" s="3"/>
      <c r="O11" s="3"/>
      <c r="P11" s="6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2"/>
      <c r="B12" s="2"/>
      <c r="C12" s="2"/>
      <c r="D12" s="2"/>
      <c r="E12" s="2"/>
      <c r="F12" s="19"/>
      <c r="G12" s="2"/>
      <c r="H12" s="2"/>
      <c r="I12" s="3"/>
      <c r="J12" s="3"/>
      <c r="K12" s="3"/>
      <c r="L12" s="3"/>
      <c r="M12" s="3"/>
      <c r="N12" s="3"/>
      <c r="O12" s="3"/>
      <c r="P12" s="6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2"/>
      <c r="B13" s="2"/>
      <c r="C13" s="2"/>
      <c r="D13" s="2"/>
      <c r="E13" s="2"/>
      <c r="F13" s="18"/>
      <c r="G13" s="2"/>
      <c r="H13" s="2"/>
      <c r="I13" s="3"/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</row>
  </sheetData>
  <mergeCells count="37">
    <mergeCell ref="N7:N9"/>
    <mergeCell ref="O7:O9"/>
    <mergeCell ref="P7:P9"/>
    <mergeCell ref="E7:E9"/>
    <mergeCell ref="X5:X6"/>
    <mergeCell ref="Q5:Q6"/>
    <mergeCell ref="R5:R6"/>
    <mergeCell ref="S5:S6"/>
    <mergeCell ref="T5:T6"/>
    <mergeCell ref="U5:U6"/>
    <mergeCell ref="V5:V6"/>
    <mergeCell ref="P5:P6"/>
    <mergeCell ref="I7:I9"/>
    <mergeCell ref="J7:J9"/>
    <mergeCell ref="K7:K9"/>
    <mergeCell ref="M7:M9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O5"/>
    <mergeCell ref="W5:W6"/>
    <mergeCell ref="D7:D9"/>
    <mergeCell ref="A7:A10"/>
    <mergeCell ref="B7:B10"/>
    <mergeCell ref="C7:C10"/>
    <mergeCell ref="F7:F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D00-000000000000}">
          <x14:formula1>
            <xm:f>Riesgo!$M$9:$M$32</xm:f>
          </x14:formula1>
          <xm:sqref>F7 F10</xm:sqref>
        </x14:dataValidation>
        <x14:dataValidation type="list" allowBlank="1" showInputMessage="1" showErrorMessage="1" xr:uid="{00000000-0002-0000-0D00-000001000000}">
          <x14:formula1>
            <xm:f>Riesgo!$P$9:$P$17</xm:f>
          </x14:formula1>
          <xm:sqref>I7 I10 M7 M10</xm:sqref>
        </x14:dataValidation>
        <x14:dataValidation type="list" allowBlank="1" showInputMessage="1" showErrorMessage="1" xr:uid="{00000000-0002-0000-0D00-000002000000}">
          <x14:formula1>
            <xm:f>Riesgo!$R$9:$R$17</xm:f>
          </x14:formula1>
          <xm:sqref>J7 J10 N7 N10</xm:sqref>
        </x14:dataValidation>
        <x14:dataValidation type="list" allowBlank="1" showInputMessage="1" showErrorMessage="1" xr:uid="{00000000-0002-0000-0D00-000003000000}">
          <x14:formula1>
            <xm:f>Riesgo!$T$9:$T$15</xm:f>
          </x14:formula1>
          <xm:sqref>K7 K10 O7 O10</xm:sqref>
        </x14:dataValidation>
        <x14:dataValidation type="list" allowBlank="1" showInputMessage="1" showErrorMessage="1" xr:uid="{00000000-0002-0000-0D00-000004000000}">
          <x14:formula1>
            <xm:f>Riesgo!$V$9:$V$15</xm:f>
          </x14:formula1>
          <xm:sqref>P7:P12</xm:sqref>
        </x14:dataValidation>
        <x14:dataValidation type="list" allowBlank="1" showInputMessage="1" showErrorMessage="1" xr:uid="{00000000-0002-0000-0D00-000005000000}">
          <x14:formula1>
            <xm:f>Riesgo!$X$8:$X$19</xm:f>
          </x14:formula1>
          <xm:sqref>T7:T10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FFFF"/>
  </sheetPr>
  <dimension ref="A1:X14"/>
  <sheetViews>
    <sheetView topLeftCell="M7" workbookViewId="0">
      <selection activeCell="U12" sqref="U12"/>
    </sheetView>
  </sheetViews>
  <sheetFormatPr baseColWidth="10" defaultRowHeight="15" x14ac:dyDescent="0.25"/>
  <cols>
    <col min="1" max="1" width="5.7109375" customWidth="1"/>
    <col min="2" max="2" width="3.7109375" bestFit="1" customWidth="1"/>
    <col min="3" max="3" width="12" customWidth="1"/>
    <col min="4" max="4" width="8.140625" customWidth="1"/>
    <col min="5" max="5" width="12.140625" customWidth="1"/>
    <col min="6" max="6" width="12.7109375" customWidth="1"/>
    <col min="7" max="7" width="30.5703125" customWidth="1"/>
    <col min="8" max="8" width="25.42578125" customWidth="1"/>
    <col min="9" max="10" width="3.7109375" bestFit="1" customWidth="1"/>
    <col min="11" max="11" width="6.5703125" bestFit="1" customWidth="1"/>
    <col min="12" max="12" width="27.140625" customWidth="1"/>
    <col min="13" max="14" width="3.7109375" bestFit="1" customWidth="1"/>
    <col min="15" max="15" width="6.5703125" bestFit="1" customWidth="1"/>
    <col min="16" max="16" width="9.140625" customWidth="1"/>
    <col min="17" max="17" width="22.85546875" bestFit="1" customWidth="1"/>
    <col min="18" max="18" width="8.28515625" customWidth="1"/>
    <col min="19" max="19" width="14.5703125" customWidth="1"/>
    <col min="23" max="23" width="20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105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45" x14ac:dyDescent="0.25">
      <c r="A7" s="159"/>
      <c r="B7" s="159" t="s">
        <v>410</v>
      </c>
      <c r="C7" s="159" t="s">
        <v>411</v>
      </c>
      <c r="D7" s="161">
        <v>1</v>
      </c>
      <c r="E7" s="159" t="s">
        <v>50</v>
      </c>
      <c r="F7" s="157" t="s">
        <v>51</v>
      </c>
      <c r="G7" s="13" t="s">
        <v>52</v>
      </c>
      <c r="H7" s="17" t="s">
        <v>481</v>
      </c>
      <c r="I7" s="171" t="s">
        <v>122</v>
      </c>
      <c r="J7" s="171" t="s">
        <v>129</v>
      </c>
      <c r="K7" s="171" t="s">
        <v>133</v>
      </c>
      <c r="L7" s="38" t="s">
        <v>489</v>
      </c>
      <c r="M7" s="171" t="s">
        <v>122</v>
      </c>
      <c r="N7" s="171" t="s">
        <v>129</v>
      </c>
      <c r="O7" s="171" t="s">
        <v>133</v>
      </c>
      <c r="P7" s="171" t="s">
        <v>113</v>
      </c>
      <c r="Q7" s="103" t="s">
        <v>494</v>
      </c>
      <c r="R7" s="35">
        <v>0.2</v>
      </c>
      <c r="S7" s="36" t="s">
        <v>498</v>
      </c>
      <c r="T7" s="36" t="s">
        <v>116</v>
      </c>
      <c r="U7" s="36" t="s">
        <v>557</v>
      </c>
      <c r="V7" s="36" t="s">
        <v>144</v>
      </c>
      <c r="W7" s="103" t="s">
        <v>502</v>
      </c>
      <c r="X7" s="154" t="s">
        <v>506</v>
      </c>
    </row>
    <row r="8" spans="1:24" ht="60" x14ac:dyDescent="0.25">
      <c r="A8" s="160"/>
      <c r="B8" s="160"/>
      <c r="C8" s="160"/>
      <c r="D8" s="162"/>
      <c r="E8" s="160"/>
      <c r="F8" s="158"/>
      <c r="G8" s="65" t="s">
        <v>53</v>
      </c>
      <c r="H8" s="17" t="s">
        <v>482</v>
      </c>
      <c r="I8" s="172"/>
      <c r="J8" s="172"/>
      <c r="K8" s="172"/>
      <c r="L8" s="38" t="s">
        <v>490</v>
      </c>
      <c r="M8" s="172"/>
      <c r="N8" s="172"/>
      <c r="O8" s="172"/>
      <c r="P8" s="172"/>
      <c r="Q8" s="103" t="s">
        <v>495</v>
      </c>
      <c r="R8" s="35">
        <v>0.3</v>
      </c>
      <c r="S8" s="103" t="s">
        <v>499</v>
      </c>
      <c r="T8" s="36" t="s">
        <v>260</v>
      </c>
      <c r="U8" s="36" t="s">
        <v>557</v>
      </c>
      <c r="V8" s="36" t="s">
        <v>144</v>
      </c>
      <c r="W8" s="103" t="s">
        <v>503</v>
      </c>
      <c r="X8" s="155"/>
    </row>
    <row r="9" spans="1:24" ht="60" x14ac:dyDescent="0.25">
      <c r="A9" s="160"/>
      <c r="B9" s="160"/>
      <c r="C9" s="160"/>
      <c r="D9" s="162"/>
      <c r="E9" s="160"/>
      <c r="F9" s="158"/>
      <c r="G9" s="13" t="s">
        <v>483</v>
      </c>
      <c r="H9" s="17" t="s">
        <v>484</v>
      </c>
      <c r="I9" s="186"/>
      <c r="J9" s="186"/>
      <c r="K9" s="186"/>
      <c r="L9" s="38" t="s">
        <v>491</v>
      </c>
      <c r="M9" s="186"/>
      <c r="N9" s="186"/>
      <c r="O9" s="186"/>
      <c r="P9" s="186"/>
      <c r="Q9" s="103" t="s">
        <v>495</v>
      </c>
      <c r="R9" s="35">
        <v>0.2</v>
      </c>
      <c r="S9" s="103" t="s">
        <v>499</v>
      </c>
      <c r="T9" s="36" t="s">
        <v>260</v>
      </c>
      <c r="U9" s="36" t="s">
        <v>557</v>
      </c>
      <c r="V9" s="36" t="s">
        <v>144</v>
      </c>
      <c r="W9" s="103" t="s">
        <v>503</v>
      </c>
      <c r="X9" s="156"/>
    </row>
    <row r="10" spans="1:24" ht="45" x14ac:dyDescent="0.25">
      <c r="A10" s="160"/>
      <c r="B10" s="160"/>
      <c r="C10" s="160"/>
      <c r="D10" s="161">
        <v>2</v>
      </c>
      <c r="E10" s="159" t="s">
        <v>412</v>
      </c>
      <c r="F10" s="159" t="s">
        <v>208</v>
      </c>
      <c r="G10" s="65" t="s">
        <v>485</v>
      </c>
      <c r="H10" s="65" t="s">
        <v>488</v>
      </c>
      <c r="I10" s="230" t="s">
        <v>122</v>
      </c>
      <c r="J10" s="230" t="s">
        <v>128</v>
      </c>
      <c r="K10" s="230" t="s">
        <v>133</v>
      </c>
      <c r="L10" s="14" t="s">
        <v>492</v>
      </c>
      <c r="M10" s="230" t="s">
        <v>122</v>
      </c>
      <c r="N10" s="230" t="s">
        <v>128</v>
      </c>
      <c r="O10" s="230" t="s">
        <v>133</v>
      </c>
      <c r="P10" s="171" t="s">
        <v>112</v>
      </c>
      <c r="Q10" s="36" t="s">
        <v>496</v>
      </c>
      <c r="R10" s="35">
        <v>0.25</v>
      </c>
      <c r="S10" s="103" t="s">
        <v>500</v>
      </c>
      <c r="T10" s="36" t="s">
        <v>119</v>
      </c>
      <c r="U10" s="36" t="s">
        <v>557</v>
      </c>
      <c r="V10" s="36" t="s">
        <v>144</v>
      </c>
      <c r="W10" s="103" t="s">
        <v>504</v>
      </c>
      <c r="X10" s="154" t="s">
        <v>507</v>
      </c>
    </row>
    <row r="11" spans="1:24" ht="60" x14ac:dyDescent="0.25">
      <c r="A11" s="180"/>
      <c r="B11" s="180"/>
      <c r="C11" s="180"/>
      <c r="D11" s="179"/>
      <c r="E11" s="180"/>
      <c r="F11" s="180"/>
      <c r="G11" s="65" t="s">
        <v>486</v>
      </c>
      <c r="H11" s="65" t="s">
        <v>487</v>
      </c>
      <c r="I11" s="230"/>
      <c r="J11" s="230"/>
      <c r="K11" s="230"/>
      <c r="L11" s="67" t="s">
        <v>493</v>
      </c>
      <c r="M11" s="230"/>
      <c r="N11" s="230"/>
      <c r="O11" s="230"/>
      <c r="P11" s="172"/>
      <c r="Q11" s="48" t="s">
        <v>497</v>
      </c>
      <c r="R11" s="35">
        <v>0.35</v>
      </c>
      <c r="S11" s="103" t="s">
        <v>501</v>
      </c>
      <c r="T11" s="36" t="s">
        <v>115</v>
      </c>
      <c r="U11" s="36" t="s">
        <v>557</v>
      </c>
      <c r="V11" s="36" t="s">
        <v>144</v>
      </c>
      <c r="W11" s="103" t="s">
        <v>505</v>
      </c>
      <c r="X11" s="156"/>
    </row>
    <row r="12" spans="1:24" x14ac:dyDescent="0.25">
      <c r="A12" s="2"/>
      <c r="B12" s="2"/>
      <c r="C12" s="2"/>
      <c r="D12" s="2"/>
      <c r="E12" s="2"/>
      <c r="F12" s="2"/>
      <c r="G12" s="65"/>
      <c r="H12" s="65"/>
      <c r="I12" s="6"/>
      <c r="J12" s="6"/>
      <c r="K12" s="6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</row>
  </sheetData>
  <mergeCells count="49">
    <mergeCell ref="P7:P9"/>
    <mergeCell ref="P10:P11"/>
    <mergeCell ref="X7:X9"/>
    <mergeCell ref="X10:X11"/>
    <mergeCell ref="N7:N9"/>
    <mergeCell ref="O7:O9"/>
    <mergeCell ref="M10:M11"/>
    <mergeCell ref="N10:N11"/>
    <mergeCell ref="O10:O11"/>
    <mergeCell ref="K10:K11"/>
    <mergeCell ref="M7:M9"/>
    <mergeCell ref="F10:F11"/>
    <mergeCell ref="B7:B11"/>
    <mergeCell ref="A7:A11"/>
    <mergeCell ref="C7:C11"/>
    <mergeCell ref="D10:D11"/>
    <mergeCell ref="F7:F9"/>
    <mergeCell ref="D7:D9"/>
    <mergeCell ref="E7:E9"/>
    <mergeCell ref="E10:E11"/>
    <mergeCell ref="W5:W6"/>
    <mergeCell ref="X5:X6"/>
    <mergeCell ref="Q5:Q6"/>
    <mergeCell ref="R5:R6"/>
    <mergeCell ref="S5:S6"/>
    <mergeCell ref="T5:T6"/>
    <mergeCell ref="U5:U6"/>
    <mergeCell ref="V5:V6"/>
    <mergeCell ref="I7:I9"/>
    <mergeCell ref="J7:J9"/>
    <mergeCell ref="K7:K9"/>
    <mergeCell ref="I10:I11"/>
    <mergeCell ref="J10:J11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O5"/>
    <mergeCell ref="P5:P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E00-000000000000}">
          <x14:formula1>
            <xm:f>Riesgo!$M$9:$M$32</xm:f>
          </x14:formula1>
          <xm:sqref>F7:F10</xm:sqref>
        </x14:dataValidation>
        <x14:dataValidation type="list" allowBlank="1" showInputMessage="1" showErrorMessage="1" xr:uid="{00000000-0002-0000-0E00-000001000000}">
          <x14:formula1>
            <xm:f>Riesgo!$R$9:$R$17</xm:f>
          </x14:formula1>
          <xm:sqref>J10 J7 N7 N10</xm:sqref>
        </x14:dataValidation>
        <x14:dataValidation type="list" allowBlank="1" showInputMessage="1" showErrorMessage="1" xr:uid="{00000000-0002-0000-0E00-000002000000}">
          <x14:formula1>
            <xm:f>Riesgo!$T$9:$T$15</xm:f>
          </x14:formula1>
          <xm:sqref>K10 K7 O7 O10</xm:sqref>
        </x14:dataValidation>
        <x14:dataValidation type="list" allowBlank="1" showInputMessage="1" showErrorMessage="1" xr:uid="{00000000-0002-0000-0E00-000003000000}">
          <x14:formula1>
            <xm:f>Riesgo!$V$9:$V$15</xm:f>
          </x14:formula1>
          <xm:sqref>P7 P10</xm:sqref>
        </x14:dataValidation>
        <x14:dataValidation type="list" allowBlank="1" showInputMessage="1" showErrorMessage="1" xr:uid="{00000000-0002-0000-0E00-000004000000}">
          <x14:formula1>
            <xm:f>Riesgo!$P$9:$P$17</xm:f>
          </x14:formula1>
          <xm:sqref>I7:I10 I12 M7:M10</xm:sqref>
        </x14:dataValidation>
        <x14:dataValidation type="list" allowBlank="1" showInputMessage="1" showErrorMessage="1" xr:uid="{00000000-0002-0000-0E00-000005000000}">
          <x14:formula1>
            <xm:f>Riesgo!$X$8:$X$19</xm:f>
          </x14:formula1>
          <xm:sqref>T7:T11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99FF"/>
  </sheetPr>
  <dimension ref="A1:X9"/>
  <sheetViews>
    <sheetView tabSelected="1" topLeftCell="L5" workbookViewId="0">
      <selection activeCell="U10" sqref="U10"/>
    </sheetView>
  </sheetViews>
  <sheetFormatPr baseColWidth="10" defaultRowHeight="15" x14ac:dyDescent="0.25"/>
  <cols>
    <col min="1" max="1" width="5.7109375" customWidth="1"/>
    <col min="2" max="2" width="3.7109375" bestFit="1" customWidth="1"/>
    <col min="3" max="3" width="26.28515625" customWidth="1"/>
    <col min="4" max="4" width="8.140625" customWidth="1"/>
    <col min="5" max="5" width="10" customWidth="1"/>
    <col min="6" max="6" width="10.42578125" customWidth="1"/>
    <col min="7" max="7" width="20" customWidth="1"/>
    <col min="8" max="8" width="23" customWidth="1"/>
    <col min="9" max="9" width="5.5703125" customWidth="1"/>
    <col min="10" max="10" width="7.140625" customWidth="1"/>
    <col min="11" max="11" width="6.5703125" bestFit="1" customWidth="1"/>
    <col min="12" max="12" width="18.5703125" customWidth="1"/>
    <col min="13" max="13" width="7.140625" customWidth="1"/>
    <col min="14" max="14" width="6" customWidth="1"/>
    <col min="15" max="15" width="8.5703125" customWidth="1"/>
    <col min="16" max="16" width="9.140625" customWidth="1"/>
    <col min="17" max="17" width="22.85546875" bestFit="1" customWidth="1"/>
    <col min="18" max="18" width="8.28515625" customWidth="1"/>
    <col min="19" max="19" width="14.5703125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6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76.5" customHeight="1" x14ac:dyDescent="0.25">
      <c r="A7" s="196" t="s">
        <v>414</v>
      </c>
      <c r="B7" s="196" t="s">
        <v>60</v>
      </c>
      <c r="C7" s="198" t="s">
        <v>415</v>
      </c>
      <c r="D7" s="161">
        <v>1</v>
      </c>
      <c r="E7" s="159" t="s">
        <v>542</v>
      </c>
      <c r="F7" s="157" t="s">
        <v>208</v>
      </c>
      <c r="G7" s="13" t="s">
        <v>61</v>
      </c>
      <c r="H7" s="17" t="s">
        <v>546</v>
      </c>
      <c r="I7" s="171" t="s">
        <v>122</v>
      </c>
      <c r="J7" s="171" t="s">
        <v>129</v>
      </c>
      <c r="K7" s="171" t="s">
        <v>133</v>
      </c>
      <c r="L7" s="38" t="s">
        <v>548</v>
      </c>
      <c r="M7" s="171" t="s">
        <v>124</v>
      </c>
      <c r="N7" s="171" t="s">
        <v>131</v>
      </c>
      <c r="O7" s="171" t="s">
        <v>135</v>
      </c>
      <c r="P7" s="171" t="s">
        <v>113</v>
      </c>
      <c r="Q7" s="48" t="s">
        <v>547</v>
      </c>
      <c r="R7" s="35">
        <v>0.3</v>
      </c>
      <c r="S7" s="116" t="s">
        <v>550</v>
      </c>
      <c r="T7" s="36" t="s">
        <v>115</v>
      </c>
      <c r="U7" s="37" t="s">
        <v>557</v>
      </c>
      <c r="V7" s="37" t="s">
        <v>144</v>
      </c>
      <c r="W7" s="55" t="s">
        <v>552</v>
      </c>
      <c r="X7" s="154" t="s">
        <v>556</v>
      </c>
    </row>
    <row r="8" spans="1:24" ht="60" x14ac:dyDescent="0.25">
      <c r="A8" s="196"/>
      <c r="B8" s="196"/>
      <c r="C8" s="198"/>
      <c r="D8" s="162"/>
      <c r="E8" s="160"/>
      <c r="F8" s="158"/>
      <c r="G8" s="13" t="s">
        <v>539</v>
      </c>
      <c r="H8" s="17" t="s">
        <v>540</v>
      </c>
      <c r="I8" s="172"/>
      <c r="J8" s="172"/>
      <c r="K8" s="172"/>
      <c r="L8" s="38" t="s">
        <v>543</v>
      </c>
      <c r="M8" s="172"/>
      <c r="N8" s="172"/>
      <c r="O8" s="172"/>
      <c r="P8" s="172"/>
      <c r="Q8" s="48" t="s">
        <v>549</v>
      </c>
      <c r="R8" s="35">
        <v>0.4</v>
      </c>
      <c r="S8" s="116" t="s">
        <v>150</v>
      </c>
      <c r="T8" s="36" t="s">
        <v>115</v>
      </c>
      <c r="U8" s="37" t="s">
        <v>557</v>
      </c>
      <c r="V8" s="37" t="s">
        <v>144</v>
      </c>
      <c r="W8" s="116" t="s">
        <v>553</v>
      </c>
      <c r="X8" s="237"/>
    </row>
    <row r="9" spans="1:24" ht="92.25" customHeight="1" x14ac:dyDescent="0.25">
      <c r="A9" s="196"/>
      <c r="B9" s="196"/>
      <c r="C9" s="198"/>
      <c r="D9" s="179"/>
      <c r="E9" s="180"/>
      <c r="F9" s="191"/>
      <c r="G9" s="11" t="s">
        <v>541</v>
      </c>
      <c r="H9" s="17" t="s">
        <v>544</v>
      </c>
      <c r="I9" s="186"/>
      <c r="J9" s="186"/>
      <c r="K9" s="186"/>
      <c r="L9" s="38" t="s">
        <v>545</v>
      </c>
      <c r="M9" s="186"/>
      <c r="N9" s="186"/>
      <c r="O9" s="186"/>
      <c r="P9" s="186"/>
      <c r="Q9" s="116" t="s">
        <v>554</v>
      </c>
      <c r="R9" s="35">
        <v>0.3</v>
      </c>
      <c r="S9" s="116" t="s">
        <v>551</v>
      </c>
      <c r="T9" s="36" t="s">
        <v>115</v>
      </c>
      <c r="U9" s="37" t="s">
        <v>557</v>
      </c>
      <c r="V9" s="37" t="s">
        <v>144</v>
      </c>
      <c r="W9" s="116" t="s">
        <v>555</v>
      </c>
      <c r="X9" s="216"/>
    </row>
  </sheetData>
  <mergeCells count="38">
    <mergeCell ref="X7:X9"/>
    <mergeCell ref="P7:P9"/>
    <mergeCell ref="M7:M9"/>
    <mergeCell ref="N7:N9"/>
    <mergeCell ref="O7:O9"/>
    <mergeCell ref="W5:W6"/>
    <mergeCell ref="P5:P6"/>
    <mergeCell ref="L5:L6"/>
    <mergeCell ref="M5:O5"/>
    <mergeCell ref="X5:X6"/>
    <mergeCell ref="Q5:Q6"/>
    <mergeCell ref="R5:R6"/>
    <mergeCell ref="S5:S6"/>
    <mergeCell ref="T5:T6"/>
    <mergeCell ref="U5:U6"/>
    <mergeCell ref="V5:V6"/>
    <mergeCell ref="I7:I9"/>
    <mergeCell ref="J7:J9"/>
    <mergeCell ref="K7:K9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D7:D9"/>
    <mergeCell ref="A7:A9"/>
    <mergeCell ref="B7:B9"/>
    <mergeCell ref="C7:C9"/>
    <mergeCell ref="F7:F9"/>
    <mergeCell ref="E7:E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F00-000000000000}">
          <x14:formula1>
            <xm:f>Riesgo!$M$9:$M$32</xm:f>
          </x14:formula1>
          <xm:sqref>F7:F9</xm:sqref>
        </x14:dataValidation>
        <x14:dataValidation type="list" allowBlank="1" showInputMessage="1" showErrorMessage="1" xr:uid="{00000000-0002-0000-0F00-000001000000}">
          <x14:formula1>
            <xm:f>Riesgo!$P$9:$P$17</xm:f>
          </x14:formula1>
          <xm:sqref>I7:I9 M7:M9</xm:sqref>
        </x14:dataValidation>
        <x14:dataValidation type="list" allowBlank="1" showInputMessage="1" showErrorMessage="1" xr:uid="{00000000-0002-0000-0F00-000002000000}">
          <x14:formula1>
            <xm:f>Riesgo!$T$9:$T$15</xm:f>
          </x14:formula1>
          <xm:sqref>K7 O7</xm:sqref>
        </x14:dataValidation>
        <x14:dataValidation type="list" allowBlank="1" showInputMessage="1" showErrorMessage="1" xr:uid="{00000000-0002-0000-0F00-000003000000}">
          <x14:formula1>
            <xm:f>Riesgo!$R$9:$R$17</xm:f>
          </x14:formula1>
          <xm:sqref>J7 N7</xm:sqref>
        </x14:dataValidation>
        <x14:dataValidation type="list" allowBlank="1" showInputMessage="1" showErrorMessage="1" xr:uid="{00000000-0002-0000-0F00-000004000000}">
          <x14:formula1>
            <xm:f>Riesgo!$V$9:$V$15</xm:f>
          </x14:formula1>
          <xm:sqref>P7</xm:sqref>
        </x14:dataValidation>
        <x14:dataValidation type="list" allowBlank="1" showInputMessage="1" showErrorMessage="1" xr:uid="{00000000-0002-0000-0F00-000005000000}">
          <x14:formula1>
            <xm:f>Riesgo!$X$8:$X$19</xm:f>
          </x14:formula1>
          <xm:sqref>T7:T9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4"/>
  <sheetViews>
    <sheetView topLeftCell="A10" zoomScale="93" zoomScaleNormal="93" workbookViewId="0">
      <selection activeCell="E29" sqref="E29"/>
    </sheetView>
  </sheetViews>
  <sheetFormatPr baseColWidth="10" defaultRowHeight="15" x14ac:dyDescent="0.25"/>
  <cols>
    <col min="1" max="1" width="21.85546875" customWidth="1"/>
    <col min="3" max="3" width="22.28515625" customWidth="1"/>
    <col min="5" max="5" width="19" customWidth="1"/>
    <col min="7" max="7" width="13.28515625" customWidth="1"/>
    <col min="9" max="9" width="15.7109375" customWidth="1"/>
    <col min="11" max="11" width="18.140625" bestFit="1" customWidth="1"/>
    <col min="12" max="12" width="16.7109375" bestFit="1" customWidth="1"/>
    <col min="13" max="13" width="16.7109375" customWidth="1"/>
    <col min="14" max="14" width="23.28515625" customWidth="1"/>
    <col min="18" max="18" width="12.140625" customWidth="1"/>
    <col min="19" max="19" width="22.5703125" customWidth="1"/>
    <col min="20" max="20" width="16.7109375" customWidth="1"/>
    <col min="21" max="21" width="21" customWidth="1"/>
    <col min="22" max="22" width="18.5703125" customWidth="1"/>
    <col min="23" max="23" width="35.42578125" customWidth="1"/>
  </cols>
  <sheetData>
    <row r="1" spans="1:23" ht="34.5" customHeight="1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23" x14ac:dyDescent="0.25">
      <c r="A2" s="28" t="s">
        <v>322</v>
      </c>
      <c r="C2" s="75"/>
      <c r="D2" s="75"/>
      <c r="E2" s="75"/>
      <c r="F2" s="75"/>
      <c r="G2" s="75"/>
      <c r="H2" s="75"/>
      <c r="I2" s="75"/>
    </row>
    <row r="3" spans="1:23" ht="15.75" thickBot="1" x14ac:dyDescent="0.3"/>
    <row r="4" spans="1:23" ht="15.75" thickBot="1" x14ac:dyDescent="0.3">
      <c r="A4" s="141" t="s">
        <v>323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3"/>
    </row>
    <row r="5" spans="1:23" ht="75" customHeight="1" thickBot="1" x14ac:dyDescent="0.3">
      <c r="A5" s="152" t="s">
        <v>324</v>
      </c>
      <c r="B5" s="138" t="s">
        <v>2</v>
      </c>
      <c r="C5" s="152" t="s">
        <v>325</v>
      </c>
      <c r="D5" s="138" t="s">
        <v>326</v>
      </c>
      <c r="E5" s="150" t="s">
        <v>5</v>
      </c>
      <c r="F5" s="148" t="s">
        <v>327</v>
      </c>
      <c r="G5" s="144" t="s">
        <v>328</v>
      </c>
      <c r="H5" s="145"/>
      <c r="I5" s="146" t="s">
        <v>331</v>
      </c>
      <c r="J5" s="147"/>
      <c r="K5" s="81" t="s">
        <v>332</v>
      </c>
      <c r="L5" s="81" t="s">
        <v>333</v>
      </c>
      <c r="M5" s="84" t="s">
        <v>334</v>
      </c>
      <c r="N5" s="81" t="s">
        <v>335</v>
      </c>
      <c r="O5" s="86" t="s">
        <v>336</v>
      </c>
      <c r="P5" s="148" t="s">
        <v>337</v>
      </c>
      <c r="Q5" s="87" t="s">
        <v>338</v>
      </c>
      <c r="R5" s="81" t="s">
        <v>340</v>
      </c>
      <c r="S5" s="88" t="s">
        <v>341</v>
      </c>
      <c r="T5" s="85" t="s">
        <v>342</v>
      </c>
      <c r="U5" s="136" t="s">
        <v>343</v>
      </c>
      <c r="V5" s="138" t="s">
        <v>344</v>
      </c>
      <c r="W5" s="136" t="s">
        <v>345</v>
      </c>
    </row>
    <row r="6" spans="1:23" ht="30.75" thickBot="1" x14ac:dyDescent="0.3">
      <c r="A6" s="153"/>
      <c r="B6" s="139"/>
      <c r="C6" s="153"/>
      <c r="D6" s="139"/>
      <c r="E6" s="151"/>
      <c r="F6" s="149"/>
      <c r="G6" s="81" t="s">
        <v>329</v>
      </c>
      <c r="H6" s="80" t="s">
        <v>330</v>
      </c>
      <c r="I6" s="82" t="s">
        <v>329</v>
      </c>
      <c r="J6" s="80" t="s">
        <v>330</v>
      </c>
      <c r="K6" s="80" t="s">
        <v>330</v>
      </c>
      <c r="L6" s="80" t="s">
        <v>330</v>
      </c>
      <c r="M6" s="83" t="s">
        <v>330</v>
      </c>
      <c r="N6" s="80" t="s">
        <v>330</v>
      </c>
      <c r="O6" s="73" t="s">
        <v>330</v>
      </c>
      <c r="P6" s="149"/>
      <c r="Q6" s="82" t="s">
        <v>339</v>
      </c>
      <c r="R6" s="80" t="s">
        <v>330</v>
      </c>
      <c r="S6" s="80" t="s">
        <v>330</v>
      </c>
      <c r="T6" s="73" t="s">
        <v>330</v>
      </c>
      <c r="U6" s="137"/>
      <c r="V6" s="139"/>
      <c r="W6" s="137"/>
    </row>
    <row r="7" spans="1:23" ht="169.5" customHeight="1" x14ac:dyDescent="0.25">
      <c r="A7" s="128" t="str">
        <f>+'Gestión Estratégica y de Gobier'!A7:A10</f>
        <v>Gerencial o Estratégico</v>
      </c>
      <c r="B7" s="92" t="str">
        <f>+'Gestión Estratégica y de Gobier'!B7:B10</f>
        <v>Gestión Estratégica y de Gobierno</v>
      </c>
      <c r="C7" s="94" t="str">
        <f>+'Gestión Estratégica y de Gobier'!C7:C10</f>
        <v>Definir y orientar los lineamientos para la gestión de los procesos de la entidad, la administración del riesgo, y del sistema de gestión , con el fin de dar cumplimiento al propósito de la entidad dentro del marco legal.</v>
      </c>
      <c r="D7" s="96">
        <f>+'Gestión Estratégica y de Gobier'!D7:D10</f>
        <v>1</v>
      </c>
      <c r="E7" s="95" t="str">
        <f>+'Gestión Estratégica y de Gobier'!E7:E10</f>
        <v>Incumplimiento de las directrices dentro de la entidad</v>
      </c>
      <c r="F7" s="93" t="str">
        <f>+'Gestión Estratégica y de Gobier'!F7:F10</f>
        <v xml:space="preserve">Gerencial  ( Gestión )                                          </v>
      </c>
      <c r="G7" s="79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1:23" ht="186.75" customHeight="1" x14ac:dyDescent="0.25">
      <c r="A8" s="129"/>
      <c r="B8" s="92" t="str">
        <f>'Planeación de la Gestión Instit'!B7</f>
        <v>Planeación de la Gestión Institucional</v>
      </c>
      <c r="C8" s="94" t="str">
        <f>+'Planeación de la Gestión Instit'!C7</f>
        <v>Orientar y hacer seguimiento a la gestión de
 los procesos a través de la 
implementación de herramientas de control 
y el desarrollo de proyectos para garantizar 
el cumplimiento de las metas definidas por el 
IMCRDZ.</v>
      </c>
      <c r="D8" s="96">
        <f>+'Planeación de la Gestión Instit'!D7</f>
        <v>1</v>
      </c>
      <c r="E8" s="95" t="str">
        <f>+'Planeación de la Gestión Instit'!E7</f>
        <v>Incumplimiento de metas del plan de acción</v>
      </c>
      <c r="F8" s="95" t="str">
        <f>+'Planeación de la Gestión Instit'!F7</f>
        <v xml:space="preserve">Gerencial  ( Gestión )                                          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3" ht="185.25" customHeight="1" thickBot="1" x14ac:dyDescent="0.3">
      <c r="A9" s="130"/>
      <c r="B9" s="95" t="str">
        <f>+'Comunicació Organiznal.Part.Ciu'!B7</f>
        <v>Comunicación Organizacional 
y Participación Ciudadana</v>
      </c>
      <c r="C9" s="95" t="str">
        <f>+'Comunicació Organiznal.Part.Ciu'!C7</f>
        <v>Comunicar oportuna y eficazmente, a través de los 
medios de comunicación existentes y el manejo 
efectivo de herramientas al interior de la entidad, 
para lograr una participación activa entre los  funcionarios del  IMCRDZ y los ciudadanos.</v>
      </c>
      <c r="D9" s="68">
        <f>+'Comunicació Organiznal.Part.Ciu'!D7</f>
        <v>1</v>
      </c>
      <c r="E9" s="95" t="str">
        <f>+'Comunicació Organiznal.Part.Ciu'!E7</f>
        <v>Que la comunicación  entre el IMCRDZ y los ciudadanos sea deficiente.</v>
      </c>
      <c r="F9" s="95" t="str">
        <f>+'Comunicació Organiznal.Part.Ciu'!F7</f>
        <v xml:space="preserve">Imagen o Reputacional ( Gestión )                  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</row>
    <row r="10" spans="1:23" ht="189.75" customHeight="1" x14ac:dyDescent="0.25">
      <c r="A10" s="134" t="str">
        <f>+'Fomento de  Cultura.Rec.Deporte'!A7</f>
        <v xml:space="preserve">COMPONENTE 1. IDENTIFICACIÓN DEL RIESGO </v>
      </c>
      <c r="B10" s="131" t="str">
        <f>+'Fomento de  Cultura.Rec.Deporte'!B7</f>
        <v>Fomento de la Cultura, el Deporte, la Recreación y la Actividad Física</v>
      </c>
      <c r="C10" s="131" t="str">
        <f>+'Fomento de  Cultura.Rec.Deporte'!C7</f>
        <v>Desarrollar y promocionar actividades culturales,  educativas, deportivas  y  recreativas a través de programas dirigidos a  la comunidad zipaquireña, para fortalecer y aportar en la mejora de su calidad de vida.</v>
      </c>
      <c r="D10" s="68">
        <f>+'Fomento de  Cultura.Rec.Deporte'!D7</f>
        <v>1</v>
      </c>
      <c r="E10" s="95" t="str">
        <f>+'Fomento de  Cultura.Rec.Deporte'!E7</f>
        <v>Actividad Fisica:Que se preste un servicio de mala calidad en el desarrollo y promoción de los  proyectos y subproyectos ofertados por el IMCRDZ.</v>
      </c>
      <c r="F10" s="95" t="str">
        <f>+'Fomento de  Cultura.Rec.Deporte'!F7</f>
        <v>Gerencial                                            ( Gestión )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</row>
    <row r="11" spans="1:23" ht="154.5" customHeight="1" x14ac:dyDescent="0.25">
      <c r="A11" s="135"/>
      <c r="B11" s="135"/>
      <c r="C11" s="135"/>
      <c r="D11" s="68">
        <f>+'Fomento de  Cultura.Rec.Deporte'!D9</f>
        <v>2</v>
      </c>
      <c r="E11" s="95" t="str">
        <f>+'Fomento de  Cultura.Rec.Deporte'!E9</f>
        <v>Deporte: Que no se puedan desarrollar las actividades  planeadas por los Instructores en las diferentes EFDZ (Escuelas de Formación Deportivas)</v>
      </c>
      <c r="F11" s="95" t="str">
        <f>+'Fomento de  Cultura.Rec.Deporte'!F9</f>
        <v>Gerencial                                            ( Gestión )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</row>
    <row r="12" spans="1:23" ht="164.25" customHeight="1" x14ac:dyDescent="0.25">
      <c r="A12" s="135"/>
      <c r="B12" s="132"/>
      <c r="C12" s="132"/>
      <c r="D12" s="68">
        <f>+'Fomento de  Cultura.Rec.Deporte'!D14</f>
        <v>3</v>
      </c>
      <c r="E12" s="95" t="str">
        <f>+'Fomento de  Cultura.Rec.Deporte'!E14</f>
        <v>Cultura: que no se pueda promover ni desarrollar las actividades programadas por las escuelas de formación EFAC</v>
      </c>
      <c r="F12" s="95" t="str">
        <f>+'Fomento de  Cultura.Rec.Deporte'!F14</f>
        <v>Gerencial             ( Gestión )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</row>
    <row r="13" spans="1:23" ht="123.75" customHeight="1" x14ac:dyDescent="0.25">
      <c r="A13" s="135"/>
      <c r="B13" s="131" t="str">
        <f>+'Gestión de  Bienes de Interes'!B7</f>
        <v>Gestion de Bienes de Interes Cultural Y deportivo</v>
      </c>
      <c r="C13" s="131" t="str">
        <f>+'Gestión de  Bienes de Interes'!C7</f>
        <v>Disponer  de  escenarios  deportivos  y 
culturales  en  buen  estado, llevando  a  cabo
una  eficiente  administración  y 
mantenimiento,  para garantizar el  préstamo 
de los mismos a la población que lo requiera 
dando  cumplimiento  a  la  reglamentación 
vigente.</v>
      </c>
      <c r="D13" s="68">
        <f>+'Gestión de  Bienes de Interes'!D7</f>
        <v>1</v>
      </c>
      <c r="E13" s="95" t="str">
        <f>+'Gestión de  Bienes de Interes'!E7</f>
        <v>Entorpecimiento en la ejecución de la programación de Mantenimiento.</v>
      </c>
      <c r="F13" s="95" t="str">
        <f>+'Gestión de  Bienes de Interes'!F7</f>
        <v xml:space="preserve">Operativo      ( Gestión )                                   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</row>
    <row r="14" spans="1:23" ht="174" customHeight="1" x14ac:dyDescent="0.25">
      <c r="A14" s="135"/>
      <c r="B14" s="135"/>
      <c r="C14" s="135"/>
      <c r="D14" s="68">
        <f>+'Gestión de  Bienes de Interes'!D11</f>
        <v>2</v>
      </c>
      <c r="E14" s="95" t="str">
        <f>+'Gestión de  Bienes de Interes'!E11</f>
        <v xml:space="preserve">Que no se pueda llevar a cabo la prestación de servicios de préstamo y alquiler de escenarios deportivos y culturales  y servicio al usuario </v>
      </c>
      <c r="F14" s="95" t="str">
        <f>+'Gestión de  Bienes de Interes'!F11</f>
        <v xml:space="preserve">Operativo      ( Gestión )                                   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1:23" ht="117.75" customHeight="1" x14ac:dyDescent="0.25">
      <c r="A15" s="135"/>
      <c r="B15" s="132"/>
      <c r="C15" s="132"/>
      <c r="D15" s="68">
        <f>+'Gestión de  Bienes de Interes'!D14</f>
        <v>3</v>
      </c>
      <c r="E15" s="95" t="str">
        <f>+'Gestión de  Bienes de Interes'!E14</f>
        <v>Que haya mal servicio prestado por parte del personal de atención al usuario.</v>
      </c>
      <c r="F15" s="95" t="str">
        <f>+'Gestión de  Bienes de Interes'!F14</f>
        <v xml:space="preserve">Operativo      ( Gestión )                                   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</row>
    <row r="16" spans="1:23" ht="186.75" customHeight="1" thickBot="1" x14ac:dyDescent="0.3">
      <c r="A16" s="132"/>
      <c r="B16" s="98" t="str">
        <f>+'Admón de Recursos Bibliotecario'!B7</f>
        <v xml:space="preserve"> Administración de Recursos y Servicios Bibliotecarios</v>
      </c>
      <c r="C16" s="98" t="str">
        <f>+'Admón de Recursos Bibliotecario'!C7</f>
        <v>Garantizar la oferta de los servicios basicos reglamentados por la Biblioteca Nacional y los 
servicios innovadores propios de la biblioteca
pública, disponiendo de los recursos e 
infraestructura adecuada.</v>
      </c>
      <c r="D16" s="68">
        <f>+'Admón de Recursos Bibliotecario'!D7</f>
        <v>1</v>
      </c>
      <c r="E16" s="98" t="str">
        <f>+'Admón de Recursos Bibliotecario'!E7</f>
        <v>Que no se oferten los servicios básicos reglamentarios   y  propios de la biblioteca.</v>
      </c>
      <c r="F16" s="98" t="str">
        <f>+'Admón de Recursos Bibliotecario'!F7</f>
        <v xml:space="preserve">Cumplimiento    ( Gestión )                         </v>
      </c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1:23" ht="189" x14ac:dyDescent="0.25">
      <c r="A17" s="128" t="str">
        <f>+'Gestión del Talento Humano'!A7</f>
        <v>Apoyo</v>
      </c>
      <c r="B17" s="98" t="str">
        <f>+'Gestión del Talento Humano'!B7</f>
        <v>Gestión del Talento  Humano</v>
      </c>
      <c r="C17" s="98" t="str">
        <f>+'Gestión del Talento Humano'!C7</f>
        <v>Administrar la planta de personal y contratista del IMCRDZ garantizando el cumplimiento de los derechos de los trabajadores, su bienestar, capacitación, incentivos según aplique, para garantizar su mayor eficiencia en la gestión de los procesos.</v>
      </c>
      <c r="D17" s="68">
        <f>+'Gestión del Talento Humano'!D7</f>
        <v>1</v>
      </c>
      <c r="E17" s="98" t="str">
        <f>+'Gestión del Talento Humano'!E7</f>
        <v xml:space="preserve">Posible Pérdida de información </v>
      </c>
      <c r="F17" s="98" t="str">
        <f>+'Gestión del Talento Humano'!F11</f>
        <v xml:space="preserve">Operativo      ( Gestión )                                   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</row>
    <row r="18" spans="1:23" ht="132" customHeight="1" x14ac:dyDescent="0.25">
      <c r="A18" s="129"/>
      <c r="B18" s="98" t="str">
        <f>+'Gestión Financiera'!B7</f>
        <v>Gestión Financiera</v>
      </c>
      <c r="C18" s="98" t="str">
        <f>+'Gestión Financiera'!C7</f>
        <v>Garantizar  la adecuada administración de los recursos financieros para la ejecución del Plan de Desarrollo y el suministro de la información para la toma de decisiónes del IMCRDZ.</v>
      </c>
      <c r="D18" s="68">
        <f>+'Gestión del Talento Humano'!D7</f>
        <v>1</v>
      </c>
      <c r="E18" s="98" t="str">
        <f>+'Gestión del Talento Humano'!E7</f>
        <v xml:space="preserve">Posible Pérdida de información </v>
      </c>
      <c r="F18" s="98" t="str">
        <f>+'Gestión del Talento Humano'!F7</f>
        <v xml:space="preserve">Operativo      ( Gestión )                                   </v>
      </c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</row>
    <row r="19" spans="1:23" ht="142.5" customHeight="1" x14ac:dyDescent="0.25">
      <c r="A19" s="129"/>
      <c r="B19" s="131" t="str">
        <f>+'Adquisición de bienes y servici'!B7</f>
        <v>Adquisición de bienes y servicios</v>
      </c>
      <c r="C19" s="131" t="str">
        <f>+'Adquisición de bienes y servici'!C7</f>
        <v>Adquirir  bienes  y  servicios  mediante 
procesos  de  contratación  transparentes, 
responsables  y  eficaces dentro  de  la  Ley, 
para  dar cumplimiento  a las  metas 
propuestas  en  el  Plan  de  Desarrollo  y 
Planes  de  acción,  satisfaciendo las 
necesidades de la comunidad en general.</v>
      </c>
      <c r="D19" s="68">
        <f>+'Adquisición de bienes y servici'!D7</f>
        <v>1</v>
      </c>
      <c r="E19" s="98" t="str">
        <f>+'Adquisición de bienes y servici'!E7</f>
        <v>Publicación extemporanea o incompleta en el SECOP</v>
      </c>
      <c r="F19" s="98" t="str">
        <f>+'Adquisición de bienes y servici'!F7</f>
        <v>Cumplimiento ( Gestión)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</row>
    <row r="20" spans="1:23" ht="105.75" customHeight="1" x14ac:dyDescent="0.25">
      <c r="A20" s="129"/>
      <c r="B20" s="132"/>
      <c r="C20" s="132"/>
      <c r="D20" s="68">
        <f>+'Adquisición de bienes y servici'!D10</f>
        <v>2</v>
      </c>
      <c r="E20" s="98" t="str">
        <f>+'Adquisición de bienes y servici'!E10</f>
        <v>Posible incumplimiento contractual</v>
      </c>
      <c r="F20" s="98" t="str">
        <f>+'Adquisición de bienes y servici'!F10</f>
        <v>Operativo ( Gestión)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</row>
    <row r="21" spans="1:23" ht="110.25" customHeight="1" x14ac:dyDescent="0.25">
      <c r="A21" s="129"/>
      <c r="B21" s="131" t="str">
        <f>+'Gestión de Tecnologia Info Comu'!B7</f>
        <v>Gestión de Tecnologías de la Información y las Comunicaciones  TIC</v>
      </c>
      <c r="C21" s="131" t="str">
        <f>+'Gestión de Tecnologia Info Comu'!C7</f>
        <v>Brindar asistencia técnica a las diferentes herramientas tecnológias y equipos de computo del IMCRDZ para garantizar el desarrollo de los proyectos y mantener la comunicación efectiva ante los ciudadanos.</v>
      </c>
      <c r="D21" s="68">
        <f>+'Gestión de Tecnologia Info Comu'!D7</f>
        <v>1</v>
      </c>
      <c r="E21" s="98" t="str">
        <f>+'Gestión de Tecnologia Info Comu'!E7</f>
        <v>Falla en el servicio de internet</v>
      </c>
      <c r="F21" s="98" t="str">
        <f>+'Gestión de Tecnologia Info Comu'!F7</f>
        <v xml:space="preserve">Tecnológico    ( Gestión )                                       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1:23" ht="111" customHeight="1" x14ac:dyDescent="0.25">
      <c r="A22" s="129"/>
      <c r="B22" s="132"/>
      <c r="C22" s="132"/>
      <c r="D22" s="68">
        <f>+'Gestión de Tecnologia Info Comu'!D9</f>
        <v>2</v>
      </c>
      <c r="E22" s="98" t="str">
        <f>+'Gestión de Tecnologia Info Comu'!E9</f>
        <v>Perdida de la Información</v>
      </c>
      <c r="F22" s="98" t="str">
        <f>+'Gestión de Tecnologia Info Comu'!F9</f>
        <v xml:space="preserve">Tecnológico    ( Gestión )                                       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1:23" ht="125.25" customHeight="1" x14ac:dyDescent="0.25">
      <c r="A23" s="129"/>
      <c r="B23" s="97" t="str">
        <f>+'Gestión Jurídica'!B7</f>
        <v xml:space="preserve">Gestión Jurídica </v>
      </c>
      <c r="C23" s="97" t="str">
        <f>+'Gestión Jurídica'!C7</f>
        <v>Asesorar y ejecutar acciones administrativas y/o judiciales que sean requeridas al IMCRDZ.</v>
      </c>
      <c r="D23" s="68">
        <f>+'Gestión Jurídica'!D7</f>
        <v>1</v>
      </c>
      <c r="E23" s="98" t="str">
        <f>+'Gestión Jurídica'!E7</f>
        <v>Vencimiento de términos en la gestión  y/o trámites de los asuntos jurídicos, legales y judiciales</v>
      </c>
      <c r="F23" s="98" t="str">
        <f>+'Gestión Jurídica'!F7</f>
        <v xml:space="preserve">Cumplimiento    ( Gestión )                         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1:23" ht="120" customHeight="1" x14ac:dyDescent="0.25">
      <c r="A24" s="129"/>
      <c r="B24" s="131" t="str">
        <f>+'Gestión Documental '!B7</f>
        <v>Gestión Documental</v>
      </c>
      <c r="C24" s="131" t="str">
        <f>+'Gestión Documental '!C7</f>
        <v>Administrar la documentación que se produce y se recibe en el IMCRDZ, mediante políticas y herramientas que permiten su organización, conservación consulta y disposición final en cumplimiento de la normatividad archivistica vigente.</v>
      </c>
      <c r="D24" s="68">
        <f>+'Gestión Documental '!D7</f>
        <v>1</v>
      </c>
      <c r="E24" s="98" t="str">
        <f>+'Gestión Documental '!E7</f>
        <v xml:space="preserve">Posible pérdida o deterioro de la  información </v>
      </c>
      <c r="F24" s="98" t="str">
        <f>+'Gestión Documental '!F7</f>
        <v xml:space="preserve">Operativo      ( Gestión )                                   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1:23" ht="133.5" customHeight="1" x14ac:dyDescent="0.25">
      <c r="A25" s="129"/>
      <c r="B25" s="132"/>
      <c r="C25" s="132"/>
      <c r="D25" s="68">
        <f>+'Gestión Documental '!D10</f>
        <v>2</v>
      </c>
      <c r="E25" s="98" t="str">
        <f>+'Gestión Documental '!E10</f>
        <v xml:space="preserve">Que las tablas de retencion documental no se actualicen  y no se aplique la normatividad vigente en relación a la gestión documental </v>
      </c>
      <c r="F25" s="98" t="str">
        <f>+'Gestión Documental '!F10</f>
        <v xml:space="preserve">Operativo      ( Gestión )                                   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</row>
    <row r="26" spans="1:23" ht="174" customHeight="1" x14ac:dyDescent="0.25">
      <c r="A26" s="129"/>
      <c r="B26" s="131" t="str">
        <f>+'Gestión de Recursos Físicos y S'!B7</f>
        <v xml:space="preserve">Gestión de Recursos Físicos y Servicios Generales </v>
      </c>
      <c r="C26" s="131" t="str">
        <f>+'Gestión de Recursos Físicos y S'!C7</f>
        <v>Administrar los elementos de consumo y devolutivos  del instituto, asi como el servicio de transporte para garantizar servicios oportunos a los funcionarios y por ende alcanzar el desarrollo de los proyectos misionales.</v>
      </c>
      <c r="D26" s="68">
        <f>+'Gestión de Recursos Físicos y S'!D7</f>
        <v>1</v>
      </c>
      <c r="E26" s="98" t="str">
        <f>+'Gestión de Recursos Físicos y S'!E7</f>
        <v>Posibilidad de que no se pueda prestar el servicio de vehiculos automotores a los requerimientos de los procesos programados</v>
      </c>
      <c r="F26" s="98" t="str">
        <f>+'Gestión de Recursos Físicos y S'!F7</f>
        <v>Gestion ( Operativo)</v>
      </c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</row>
    <row r="27" spans="1:23" ht="175.5" customHeight="1" x14ac:dyDescent="0.25">
      <c r="A27" s="130"/>
      <c r="B27" s="132"/>
      <c r="C27" s="132"/>
      <c r="D27" s="68">
        <f>+'Gestión de Recursos Físicos y S'!D10</f>
        <v>2</v>
      </c>
      <c r="E27" s="98" t="str">
        <f>+'Gestión de Recursos Físicos y S'!E10</f>
        <v>Posibilidad de que se presenten pérdidas de los recursos físicos</v>
      </c>
      <c r="F27" s="98" t="str">
        <f>+'Gestión de Recursos Físicos y S'!F10</f>
        <v xml:space="preserve">Operativo      ( Gestión )                                   </v>
      </c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</row>
    <row r="28" spans="1:23" ht="201.75" customHeight="1" x14ac:dyDescent="0.25">
      <c r="A28" s="133" t="s">
        <v>413</v>
      </c>
      <c r="B28" s="131" t="str">
        <f>+'Evaluación y Control'!B7</f>
        <v>Evaluación y control</v>
      </c>
      <c r="C28" s="131" t="str">
        <f>+'Evaluación y Control'!C7</f>
        <v>Evaluar en forma independiente la gestión institucional y asesorar en la definición e implementación de acciones bajo los principios de autocontrol, autogestión y autorregulación, permitiendo la toma de decisiones para el mejoramiento continuo de la entidad.</v>
      </c>
      <c r="D28" s="68">
        <v>1</v>
      </c>
      <c r="E28" s="98" t="str">
        <f>+'Evaluación y Control'!E7</f>
        <v>Es posible que no se cumpla con el Programa de Auditroias establecido</v>
      </c>
      <c r="F28" s="98" t="str">
        <f>+'Evaluación y Control'!F7</f>
        <v xml:space="preserve">Operativo      ( Gestión )                                   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</row>
    <row r="29" spans="1:23" ht="156.75" customHeight="1" x14ac:dyDescent="0.25">
      <c r="A29" s="130"/>
      <c r="B29" s="132"/>
      <c r="C29" s="132"/>
      <c r="D29" s="68">
        <v>2</v>
      </c>
      <c r="E29" s="98" t="e">
        <f>+'Evaluación y Control'!#REF!</f>
        <v>#REF!</v>
      </c>
      <c r="F29" s="98" t="e">
        <f>+'Evaluación y Control'!#REF!</f>
        <v>#REF!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</row>
    <row r="30" spans="1:23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</row>
    <row r="31" spans="1:23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</row>
    <row r="32" spans="1:23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</row>
    <row r="33" spans="1:23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</row>
    <row r="34" spans="1:23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</row>
    <row r="35" spans="1:23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</row>
    <row r="36" spans="1:23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</row>
    <row r="37" spans="1:23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</row>
    <row r="38" spans="1:23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</row>
    <row r="39" spans="1:23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</row>
    <row r="40" spans="1:23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</row>
    <row r="41" spans="1:23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</row>
    <row r="42" spans="1:23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</row>
    <row r="43" spans="1:23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</row>
    <row r="44" spans="1:23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</row>
  </sheetData>
  <mergeCells count="32">
    <mergeCell ref="A1:N1"/>
    <mergeCell ref="A4:P4"/>
    <mergeCell ref="G5:H5"/>
    <mergeCell ref="I5:J5"/>
    <mergeCell ref="F5:F6"/>
    <mergeCell ref="E5:E6"/>
    <mergeCell ref="D5:D6"/>
    <mergeCell ref="C5:C6"/>
    <mergeCell ref="B5:B6"/>
    <mergeCell ref="A5:A6"/>
    <mergeCell ref="P5:P6"/>
    <mergeCell ref="A7:A9"/>
    <mergeCell ref="B10:B12"/>
    <mergeCell ref="U5:U6"/>
    <mergeCell ref="V5:V6"/>
    <mergeCell ref="W5:W6"/>
    <mergeCell ref="A17:A27"/>
    <mergeCell ref="B28:B29"/>
    <mergeCell ref="C28:C29"/>
    <mergeCell ref="A28:A29"/>
    <mergeCell ref="A10:A16"/>
    <mergeCell ref="B19:B20"/>
    <mergeCell ref="C19:C20"/>
    <mergeCell ref="B21:B22"/>
    <mergeCell ref="C21:C22"/>
    <mergeCell ref="B24:B25"/>
    <mergeCell ref="C24:C25"/>
    <mergeCell ref="B26:B27"/>
    <mergeCell ref="C26:C27"/>
    <mergeCell ref="C10:C12"/>
    <mergeCell ref="B13:B15"/>
    <mergeCell ref="C13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66"/>
  </sheetPr>
  <dimension ref="A1:X17"/>
  <sheetViews>
    <sheetView topLeftCell="H7" workbookViewId="0">
      <selection activeCell="H10" sqref="H10"/>
    </sheetView>
  </sheetViews>
  <sheetFormatPr baseColWidth="10" defaultRowHeight="15" x14ac:dyDescent="0.25"/>
  <cols>
    <col min="1" max="1" width="5.7109375" customWidth="1"/>
    <col min="2" max="2" width="3.7109375" bestFit="1" customWidth="1"/>
    <col min="3" max="3" width="12.5703125" customWidth="1"/>
    <col min="4" max="4" width="8.140625" customWidth="1"/>
    <col min="5" max="5" width="11" customWidth="1"/>
    <col min="6" max="6" width="6.5703125" bestFit="1" customWidth="1"/>
    <col min="7" max="7" width="29" customWidth="1"/>
    <col min="8" max="8" width="15.85546875" bestFit="1" customWidth="1"/>
    <col min="9" max="9" width="6.42578125" customWidth="1"/>
    <col min="10" max="10" width="5.42578125" customWidth="1"/>
    <col min="11" max="11" width="6.5703125" bestFit="1" customWidth="1"/>
    <col min="12" max="12" width="15.7109375" customWidth="1"/>
    <col min="13" max="14" width="3.7109375" bestFit="1" customWidth="1"/>
    <col min="15" max="15" width="9.5703125" customWidth="1"/>
    <col min="16" max="16" width="9.140625" customWidth="1"/>
    <col min="17" max="17" width="22.85546875" bestFit="1" customWidth="1"/>
    <col min="18" max="18" width="8.28515625" customWidth="1"/>
    <col min="19" max="19" width="14.5703125" customWidth="1"/>
    <col min="20" max="20" width="14" customWidth="1"/>
    <col min="23" max="23" width="15.140625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6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87.75" customHeight="1" x14ac:dyDescent="0.25">
      <c r="A7" s="157" t="s">
        <v>346</v>
      </c>
      <c r="B7" s="159" t="s">
        <v>382</v>
      </c>
      <c r="C7" s="163" t="s">
        <v>383</v>
      </c>
      <c r="D7" s="161">
        <v>1</v>
      </c>
      <c r="E7" s="159" t="s">
        <v>72</v>
      </c>
      <c r="F7" s="157" t="s">
        <v>207</v>
      </c>
      <c r="G7" s="65" t="s">
        <v>73</v>
      </c>
      <c r="H7" s="65" t="s">
        <v>75</v>
      </c>
      <c r="I7" s="171" t="s">
        <v>124</v>
      </c>
      <c r="J7" s="165" t="s">
        <v>129</v>
      </c>
      <c r="K7" s="165" t="s">
        <v>134</v>
      </c>
      <c r="L7" s="21" t="s">
        <v>77</v>
      </c>
      <c r="M7" s="171" t="s">
        <v>125</v>
      </c>
      <c r="N7" s="165" t="s">
        <v>131</v>
      </c>
      <c r="O7" s="165" t="s">
        <v>136</v>
      </c>
      <c r="P7" s="171" t="s">
        <v>113</v>
      </c>
      <c r="Q7" s="74" t="s">
        <v>384</v>
      </c>
      <c r="R7" s="35">
        <v>0.7</v>
      </c>
      <c r="S7" s="91" t="s">
        <v>392</v>
      </c>
      <c r="T7" s="36" t="s">
        <v>115</v>
      </c>
      <c r="U7" s="37" t="s">
        <v>557</v>
      </c>
      <c r="V7" s="36" t="s">
        <v>144</v>
      </c>
      <c r="W7" s="91" t="s">
        <v>396</v>
      </c>
      <c r="X7" s="154" t="s">
        <v>400</v>
      </c>
    </row>
    <row r="8" spans="1:24" ht="68.25" customHeight="1" x14ac:dyDescent="0.25">
      <c r="A8" s="158"/>
      <c r="B8" s="160"/>
      <c r="C8" s="164"/>
      <c r="D8" s="162"/>
      <c r="E8" s="160"/>
      <c r="F8" s="158"/>
      <c r="G8" s="65" t="s">
        <v>74</v>
      </c>
      <c r="H8" s="65" t="s">
        <v>76</v>
      </c>
      <c r="I8" s="172"/>
      <c r="J8" s="166"/>
      <c r="K8" s="166"/>
      <c r="L8" s="21" t="s">
        <v>387</v>
      </c>
      <c r="M8" s="172"/>
      <c r="N8" s="166"/>
      <c r="O8" s="166"/>
      <c r="P8" s="172"/>
      <c r="Q8" s="91" t="s">
        <v>388</v>
      </c>
      <c r="R8" s="35">
        <v>0.5</v>
      </c>
      <c r="S8" s="91" t="s">
        <v>393</v>
      </c>
      <c r="T8" s="36" t="s">
        <v>118</v>
      </c>
      <c r="U8" s="37" t="s">
        <v>557</v>
      </c>
      <c r="V8" s="36" t="s">
        <v>144</v>
      </c>
      <c r="W8" s="91" t="s">
        <v>397</v>
      </c>
      <c r="X8" s="155"/>
    </row>
    <row r="9" spans="1:24" ht="62.25" customHeight="1" x14ac:dyDescent="0.25">
      <c r="A9" s="158"/>
      <c r="B9" s="160"/>
      <c r="C9" s="164"/>
      <c r="D9" s="162"/>
      <c r="E9" s="160"/>
      <c r="F9" s="158"/>
      <c r="G9" s="65" t="s">
        <v>385</v>
      </c>
      <c r="H9" s="65" t="s">
        <v>395</v>
      </c>
      <c r="I9" s="172"/>
      <c r="J9" s="166"/>
      <c r="K9" s="166"/>
      <c r="L9" s="66" t="s">
        <v>386</v>
      </c>
      <c r="M9" s="172"/>
      <c r="N9" s="166"/>
      <c r="O9" s="166"/>
      <c r="P9" s="172"/>
      <c r="Q9" s="91" t="s">
        <v>389</v>
      </c>
      <c r="R9" s="35">
        <v>0.4</v>
      </c>
      <c r="S9" s="91" t="s">
        <v>393</v>
      </c>
      <c r="T9" s="37" t="s">
        <v>118</v>
      </c>
      <c r="U9" s="37" t="s">
        <v>557</v>
      </c>
      <c r="V9" s="36" t="s">
        <v>144</v>
      </c>
      <c r="W9" s="91" t="s">
        <v>398</v>
      </c>
      <c r="X9" s="155"/>
    </row>
    <row r="10" spans="1:24" ht="53.25" customHeight="1" x14ac:dyDescent="0.25">
      <c r="A10" s="158"/>
      <c r="B10" s="160"/>
      <c r="C10" s="164"/>
      <c r="D10" s="162"/>
      <c r="E10" s="160"/>
      <c r="F10" s="158"/>
      <c r="G10" s="65" t="s">
        <v>347</v>
      </c>
      <c r="H10" s="65" t="s">
        <v>394</v>
      </c>
      <c r="I10" s="172"/>
      <c r="J10" s="166"/>
      <c r="K10" s="166"/>
      <c r="L10" s="21" t="s">
        <v>390</v>
      </c>
      <c r="M10" s="172"/>
      <c r="N10" s="166"/>
      <c r="O10" s="166"/>
      <c r="P10" s="172"/>
      <c r="Q10" s="74" t="s">
        <v>391</v>
      </c>
      <c r="R10" s="35">
        <v>0.3</v>
      </c>
      <c r="S10" s="91" t="s">
        <v>218</v>
      </c>
      <c r="T10" s="37" t="s">
        <v>120</v>
      </c>
      <c r="U10" s="37" t="s">
        <v>557</v>
      </c>
      <c r="V10" s="36" t="s">
        <v>144</v>
      </c>
      <c r="W10" s="91" t="s">
        <v>399</v>
      </c>
      <c r="X10" s="156"/>
    </row>
    <row r="11" spans="1:24" x14ac:dyDescent="0.25">
      <c r="A11" s="2"/>
      <c r="B11" s="2"/>
      <c r="C11" s="2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3"/>
      <c r="J17" s="3"/>
      <c r="K17" s="3"/>
      <c r="L17" s="3"/>
      <c r="M17" s="3"/>
      <c r="N17" s="3"/>
      <c r="O17" s="3"/>
      <c r="P17" s="3"/>
      <c r="Q17" s="4"/>
      <c r="R17" s="4"/>
      <c r="S17" s="4"/>
      <c r="T17" s="4"/>
      <c r="U17" s="4"/>
      <c r="V17" s="4"/>
      <c r="W17" s="4"/>
      <c r="X17" s="4"/>
    </row>
  </sheetData>
  <mergeCells count="38">
    <mergeCell ref="A1:X2"/>
    <mergeCell ref="H5:H6"/>
    <mergeCell ref="G5:G6"/>
    <mergeCell ref="F5:F6"/>
    <mergeCell ref="E5:E6"/>
    <mergeCell ref="D5:D6"/>
    <mergeCell ref="C5:C6"/>
    <mergeCell ref="B5:B6"/>
    <mergeCell ref="A5:A6"/>
    <mergeCell ref="Q5:Q6"/>
    <mergeCell ref="R5:R6"/>
    <mergeCell ref="S5:S6"/>
    <mergeCell ref="A4:H4"/>
    <mergeCell ref="L5:L6"/>
    <mergeCell ref="P5:P6"/>
    <mergeCell ref="I4:P4"/>
    <mergeCell ref="B7:B10"/>
    <mergeCell ref="A7:A10"/>
    <mergeCell ref="W5:W6"/>
    <mergeCell ref="X5:X6"/>
    <mergeCell ref="Q4:X4"/>
    <mergeCell ref="V5:V6"/>
    <mergeCell ref="T5:T6"/>
    <mergeCell ref="U5:U6"/>
    <mergeCell ref="I5:K5"/>
    <mergeCell ref="M5:O5"/>
    <mergeCell ref="O7:O10"/>
    <mergeCell ref="P7:P10"/>
    <mergeCell ref="I7:I10"/>
    <mergeCell ref="J7:J10"/>
    <mergeCell ref="K7:K10"/>
    <mergeCell ref="M7:M10"/>
    <mergeCell ref="X7:X10"/>
    <mergeCell ref="F7:F10"/>
    <mergeCell ref="E7:E10"/>
    <mergeCell ref="D7:D10"/>
    <mergeCell ref="C7:C10"/>
    <mergeCell ref="N7:N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Riesgo!$P$9:$P$17</xm:f>
          </x14:formula1>
          <xm:sqref>I7 M7</xm:sqref>
        </x14:dataValidation>
        <x14:dataValidation type="list" allowBlank="1" showInputMessage="1" showErrorMessage="1" xr:uid="{00000000-0002-0000-0200-000001000000}">
          <x14:formula1>
            <xm:f>Riesgo!$M$9:$M$32</xm:f>
          </x14:formula1>
          <xm:sqref>F7</xm:sqref>
        </x14:dataValidation>
        <x14:dataValidation type="list" allowBlank="1" showInputMessage="1" showErrorMessage="1" xr:uid="{00000000-0002-0000-0200-000002000000}">
          <x14:formula1>
            <xm:f>Riesgo!$R$9:$R$17</xm:f>
          </x14:formula1>
          <xm:sqref>J7:J10 N7:N10</xm:sqref>
        </x14:dataValidation>
        <x14:dataValidation type="list" allowBlank="1" showInputMessage="1" showErrorMessage="1" xr:uid="{00000000-0002-0000-0200-000003000000}">
          <x14:formula1>
            <xm:f>Riesgo!$T$9:$T$15</xm:f>
          </x14:formula1>
          <xm:sqref>K7:K10 O7:O10</xm:sqref>
        </x14:dataValidation>
        <x14:dataValidation type="list" allowBlank="1" showInputMessage="1" showErrorMessage="1" xr:uid="{00000000-0002-0000-0200-000004000000}">
          <x14:formula1>
            <xm:f>Riesgo!$V$9:$V$15</xm:f>
          </x14:formula1>
          <xm:sqref>P7:P10</xm:sqref>
        </x14:dataValidation>
        <x14:dataValidation type="list" allowBlank="1" showInputMessage="1" showErrorMessage="1" xr:uid="{00000000-0002-0000-0200-000005000000}">
          <x14:formula1>
            <xm:f>Riesgo!$X$8:$X$19</xm:f>
          </x14:formula1>
          <xm:sqref>T7:T10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66"/>
  </sheetPr>
  <dimension ref="A1:X17"/>
  <sheetViews>
    <sheetView topLeftCell="D4" workbookViewId="0">
      <selection activeCell="U7" sqref="U7"/>
    </sheetView>
  </sheetViews>
  <sheetFormatPr baseColWidth="10" defaultRowHeight="15" x14ac:dyDescent="0.25"/>
  <cols>
    <col min="1" max="1" width="5.7109375" customWidth="1"/>
    <col min="2" max="2" width="3.7109375" bestFit="1" customWidth="1"/>
    <col min="3" max="3" width="20.85546875" customWidth="1"/>
    <col min="4" max="4" width="8.140625" customWidth="1"/>
    <col min="5" max="5" width="6.7109375" customWidth="1"/>
    <col min="6" max="6" width="6.5703125" bestFit="1" customWidth="1"/>
    <col min="7" max="7" width="21.42578125" customWidth="1"/>
    <col min="8" max="8" width="15.85546875" bestFit="1" customWidth="1"/>
    <col min="9" max="10" width="3.7109375" bestFit="1" customWidth="1"/>
    <col min="11" max="11" width="5.7109375" customWidth="1"/>
    <col min="12" max="12" width="21.42578125" customWidth="1"/>
    <col min="13" max="14" width="3.7109375" bestFit="1" customWidth="1"/>
    <col min="15" max="15" width="6.5703125" bestFit="1" customWidth="1"/>
    <col min="16" max="16" width="9.140625" customWidth="1"/>
    <col min="17" max="17" width="22.85546875" bestFit="1" customWidth="1"/>
    <col min="18" max="18" width="8.28515625" customWidth="1"/>
    <col min="19" max="19" width="14.5703125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70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57" customHeight="1" x14ac:dyDescent="0.25">
      <c r="A7" s="159" t="s">
        <v>346</v>
      </c>
      <c r="B7" s="159" t="s">
        <v>348</v>
      </c>
      <c r="C7" s="159" t="s">
        <v>349</v>
      </c>
      <c r="D7" s="188">
        <v>1</v>
      </c>
      <c r="E7" s="159" t="s">
        <v>78</v>
      </c>
      <c r="F7" s="159" t="s">
        <v>207</v>
      </c>
      <c r="G7" s="20" t="s">
        <v>79</v>
      </c>
      <c r="H7" s="65" t="s">
        <v>353</v>
      </c>
      <c r="I7" s="171" t="s">
        <v>124</v>
      </c>
      <c r="J7" s="171" t="s">
        <v>129</v>
      </c>
      <c r="K7" s="171" t="s">
        <v>134</v>
      </c>
      <c r="L7" s="16" t="s">
        <v>81</v>
      </c>
      <c r="M7" s="171" t="s">
        <v>125</v>
      </c>
      <c r="N7" s="171" t="s">
        <v>131</v>
      </c>
      <c r="O7" s="171" t="s">
        <v>136</v>
      </c>
      <c r="P7" s="184" t="s">
        <v>113</v>
      </c>
      <c r="Q7" s="77" t="s">
        <v>354</v>
      </c>
      <c r="R7" s="35">
        <v>0.3</v>
      </c>
      <c r="S7" s="77" t="s">
        <v>355</v>
      </c>
      <c r="T7" s="77" t="s">
        <v>115</v>
      </c>
      <c r="U7" s="37" t="s">
        <v>557</v>
      </c>
      <c r="V7" s="36" t="s">
        <v>144</v>
      </c>
      <c r="W7" s="77" t="s">
        <v>356</v>
      </c>
      <c r="X7" s="154" t="s">
        <v>357</v>
      </c>
    </row>
    <row r="8" spans="1:24" ht="150" x14ac:dyDescent="0.25">
      <c r="A8" s="160"/>
      <c r="B8" s="160"/>
      <c r="C8" s="160"/>
      <c r="D8" s="189"/>
      <c r="E8" s="160"/>
      <c r="F8" s="160"/>
      <c r="G8" s="65" t="s">
        <v>358</v>
      </c>
      <c r="H8" s="65" t="s">
        <v>359</v>
      </c>
      <c r="I8" s="172"/>
      <c r="J8" s="172"/>
      <c r="K8" s="172"/>
      <c r="L8" s="38" t="s">
        <v>82</v>
      </c>
      <c r="M8" s="172"/>
      <c r="N8" s="172"/>
      <c r="O8" s="172"/>
      <c r="P8" s="187"/>
      <c r="Q8" s="77" t="s">
        <v>360</v>
      </c>
      <c r="R8" s="35">
        <v>0.7</v>
      </c>
      <c r="S8" s="77" t="s">
        <v>355</v>
      </c>
      <c r="T8" s="77" t="s">
        <v>120</v>
      </c>
      <c r="U8" s="37" t="s">
        <v>557</v>
      </c>
      <c r="V8" s="36" t="s">
        <v>144</v>
      </c>
      <c r="W8" s="77" t="s">
        <v>361</v>
      </c>
      <c r="X8" s="155"/>
    </row>
    <row r="9" spans="1:24" ht="60" x14ac:dyDescent="0.25">
      <c r="A9" s="180"/>
      <c r="B9" s="180"/>
      <c r="C9" s="180"/>
      <c r="D9" s="190"/>
      <c r="E9" s="180"/>
      <c r="F9" s="180"/>
      <c r="G9" s="20" t="s">
        <v>80</v>
      </c>
      <c r="H9" s="76" t="s">
        <v>362</v>
      </c>
      <c r="I9" s="186"/>
      <c r="J9" s="186"/>
      <c r="K9" s="186"/>
      <c r="L9" s="66" t="s">
        <v>363</v>
      </c>
      <c r="M9" s="186"/>
      <c r="N9" s="186"/>
      <c r="O9" s="186"/>
      <c r="P9" s="185"/>
      <c r="Q9" s="77" t="s">
        <v>364</v>
      </c>
      <c r="R9" s="35">
        <v>0.2</v>
      </c>
      <c r="S9" s="77" t="s">
        <v>365</v>
      </c>
      <c r="T9" s="77" t="s">
        <v>115</v>
      </c>
      <c r="U9" s="37" t="s">
        <v>557</v>
      </c>
      <c r="V9" s="36" t="s">
        <v>144</v>
      </c>
      <c r="W9" s="77" t="s">
        <v>356</v>
      </c>
      <c r="X9" s="156"/>
    </row>
    <row r="10" spans="1:24" x14ac:dyDescent="0.25">
      <c r="A10" s="18"/>
      <c r="B10" s="2"/>
      <c r="C10" s="2"/>
      <c r="D10" s="2"/>
      <c r="E10" s="2"/>
      <c r="F10" s="2"/>
      <c r="G10" s="2"/>
      <c r="H10" s="2"/>
      <c r="I10" s="3"/>
      <c r="J10" s="3"/>
      <c r="K10" s="3"/>
      <c r="L10" s="3"/>
      <c r="M10" s="3"/>
      <c r="N10" s="3"/>
      <c r="O10" s="3"/>
      <c r="P10" s="3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18"/>
      <c r="B11" s="2"/>
      <c r="C11" s="2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3"/>
      <c r="J17" s="3"/>
      <c r="K17" s="3"/>
      <c r="L17" s="3"/>
      <c r="M17" s="3"/>
      <c r="N17" s="3"/>
      <c r="O17" s="3"/>
      <c r="P17" s="3"/>
      <c r="Q17" s="4"/>
      <c r="R17" s="4"/>
      <c r="S17" s="4"/>
      <c r="T17" s="4"/>
      <c r="U17" s="4"/>
      <c r="V17" s="4"/>
      <c r="W17" s="4"/>
      <c r="X17" s="4"/>
    </row>
  </sheetData>
  <mergeCells count="38">
    <mergeCell ref="A7:A9"/>
    <mergeCell ref="B7:B9"/>
    <mergeCell ref="C7:C9"/>
    <mergeCell ref="D7:D9"/>
    <mergeCell ref="F7:F9"/>
    <mergeCell ref="E7:E9"/>
    <mergeCell ref="O7:O9"/>
    <mergeCell ref="W5:W6"/>
    <mergeCell ref="X5:X6"/>
    <mergeCell ref="Q5:Q6"/>
    <mergeCell ref="R5:R6"/>
    <mergeCell ref="S5:S6"/>
    <mergeCell ref="T5:T6"/>
    <mergeCell ref="U5:U6"/>
    <mergeCell ref="V5:V6"/>
    <mergeCell ref="P7:P9"/>
    <mergeCell ref="X7:X9"/>
    <mergeCell ref="I7:I9"/>
    <mergeCell ref="J7:J9"/>
    <mergeCell ref="K7:K9"/>
    <mergeCell ref="M7:M9"/>
    <mergeCell ref="N7:N9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O5"/>
    <mergeCell ref="P5:P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Riesgo!$M$9:$M$32</xm:f>
          </x14:formula1>
          <xm:sqref>F7</xm:sqref>
        </x14:dataValidation>
        <x14:dataValidation type="list" allowBlank="1" showInputMessage="1" showErrorMessage="1" xr:uid="{00000000-0002-0000-0300-000001000000}">
          <x14:formula1>
            <xm:f>Riesgo!$P$9:$P$17</xm:f>
          </x14:formula1>
          <xm:sqref>I7 M7</xm:sqref>
        </x14:dataValidation>
        <x14:dataValidation type="list" allowBlank="1" showInputMessage="1" showErrorMessage="1" xr:uid="{00000000-0002-0000-0300-000002000000}">
          <x14:formula1>
            <xm:f>Riesgo!$R$9:$R$17</xm:f>
          </x14:formula1>
          <xm:sqref>J7:J9 N7:N9</xm:sqref>
        </x14:dataValidation>
        <x14:dataValidation type="list" allowBlank="1" showInputMessage="1" showErrorMessage="1" xr:uid="{00000000-0002-0000-0300-000003000000}">
          <x14:formula1>
            <xm:f>Riesgo!$T$9:$T$15</xm:f>
          </x14:formula1>
          <xm:sqref>K7 O7</xm:sqref>
        </x14:dataValidation>
        <x14:dataValidation type="list" allowBlank="1" showInputMessage="1" showErrorMessage="1" xr:uid="{00000000-0002-0000-0300-000004000000}">
          <x14:formula1>
            <xm:f>Riesgo!$X$8:$X$19</xm:f>
          </x14:formula1>
          <xm:sqref>T7:T9</xm:sqref>
        </x14:dataValidation>
        <x14:dataValidation type="list" allowBlank="1" showInputMessage="1" showErrorMessage="1" xr:uid="{00000000-0002-0000-0300-000005000000}">
          <x14:formula1>
            <xm:f>Riesgo!$V$9:$V$15</xm:f>
          </x14:formula1>
          <xm:sqref>P7:P9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66"/>
  </sheetPr>
  <dimension ref="A1:X17"/>
  <sheetViews>
    <sheetView topLeftCell="I1" zoomScale="90" zoomScaleNormal="90" workbookViewId="0">
      <selection activeCell="B7" sqref="B7:B10"/>
    </sheetView>
  </sheetViews>
  <sheetFormatPr baseColWidth="10" defaultRowHeight="15" x14ac:dyDescent="0.25"/>
  <cols>
    <col min="1" max="1" width="5.7109375" customWidth="1"/>
    <col min="2" max="2" width="3.7109375" bestFit="1" customWidth="1"/>
    <col min="3" max="3" width="18" customWidth="1"/>
    <col min="4" max="4" width="8.140625" customWidth="1"/>
    <col min="5" max="5" width="15.28515625" bestFit="1" customWidth="1"/>
    <col min="6" max="6" width="6.5703125" bestFit="1" customWidth="1"/>
    <col min="7" max="7" width="31.140625" customWidth="1"/>
    <col min="8" max="8" width="15.85546875" bestFit="1" customWidth="1"/>
    <col min="9" max="10" width="3.7109375" bestFit="1" customWidth="1"/>
    <col min="11" max="11" width="6.5703125" bestFit="1" customWidth="1"/>
    <col min="12" max="12" width="29.5703125" bestFit="1" customWidth="1"/>
    <col min="13" max="14" width="3.7109375" bestFit="1" customWidth="1"/>
    <col min="15" max="15" width="6.5703125" bestFit="1" customWidth="1"/>
    <col min="16" max="16" width="9.140625" customWidth="1"/>
    <col min="17" max="17" width="32" customWidth="1"/>
    <col min="18" max="18" width="8.28515625" customWidth="1"/>
    <col min="19" max="19" width="14.5703125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6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174.75" customHeight="1" x14ac:dyDescent="0.25">
      <c r="A7" s="157" t="s">
        <v>346</v>
      </c>
      <c r="B7" s="192" t="s">
        <v>350</v>
      </c>
      <c r="C7" s="159" t="s">
        <v>351</v>
      </c>
      <c r="D7" s="157">
        <v>1</v>
      </c>
      <c r="E7" s="159" t="s">
        <v>352</v>
      </c>
      <c r="F7" s="159" t="s">
        <v>212</v>
      </c>
      <c r="G7" s="65" t="s">
        <v>372</v>
      </c>
      <c r="H7" s="65" t="s">
        <v>367</v>
      </c>
      <c r="I7" s="165" t="s">
        <v>122</v>
      </c>
      <c r="J7" s="165" t="s">
        <v>129</v>
      </c>
      <c r="K7" s="165" t="s">
        <v>129</v>
      </c>
      <c r="L7" s="66" t="s">
        <v>368</v>
      </c>
      <c r="M7" s="165" t="s">
        <v>123</v>
      </c>
      <c r="N7" s="165" t="s">
        <v>131</v>
      </c>
      <c r="O7" s="165" t="s">
        <v>130</v>
      </c>
      <c r="P7" s="184" t="s">
        <v>113</v>
      </c>
      <c r="Q7" s="77" t="s">
        <v>379</v>
      </c>
      <c r="R7" s="35">
        <v>0.5</v>
      </c>
      <c r="S7" s="91" t="s">
        <v>375</v>
      </c>
      <c r="T7" s="36" t="s">
        <v>115</v>
      </c>
      <c r="U7" s="37" t="s">
        <v>143</v>
      </c>
      <c r="V7" s="36" t="s">
        <v>144</v>
      </c>
      <c r="W7" s="91" t="s">
        <v>381</v>
      </c>
      <c r="X7" s="154" t="s">
        <v>377</v>
      </c>
    </row>
    <row r="8" spans="1:24" ht="15" hidden="1" customHeight="1" x14ac:dyDescent="0.25">
      <c r="A8" s="158"/>
      <c r="B8" s="193"/>
      <c r="C8" s="160"/>
      <c r="D8" s="158"/>
      <c r="E8" s="160"/>
      <c r="F8" s="160"/>
      <c r="G8" s="2"/>
      <c r="H8" s="2"/>
      <c r="I8" s="166"/>
      <c r="J8" s="166"/>
      <c r="K8" s="166"/>
      <c r="L8" s="3"/>
      <c r="M8" s="166"/>
      <c r="N8" s="166"/>
      <c r="O8" s="166"/>
      <c r="P8" s="187"/>
      <c r="Q8" s="4"/>
      <c r="R8" s="4"/>
      <c r="S8" s="89"/>
      <c r="T8" s="36"/>
      <c r="U8" s="37"/>
      <c r="V8" s="36" t="s">
        <v>144</v>
      </c>
      <c r="W8" s="4"/>
      <c r="X8" s="155"/>
    </row>
    <row r="9" spans="1:24" ht="83.25" customHeight="1" x14ac:dyDescent="0.25">
      <c r="A9" s="158"/>
      <c r="B9" s="193"/>
      <c r="C9" s="160"/>
      <c r="D9" s="158"/>
      <c r="E9" s="160"/>
      <c r="F9" s="160"/>
      <c r="G9" s="65" t="s">
        <v>369</v>
      </c>
      <c r="H9" s="76" t="s">
        <v>370</v>
      </c>
      <c r="I9" s="166"/>
      <c r="J9" s="166"/>
      <c r="K9" s="166"/>
      <c r="L9" s="16" t="s">
        <v>371</v>
      </c>
      <c r="M9" s="166"/>
      <c r="N9" s="166"/>
      <c r="O9" s="166"/>
      <c r="P9" s="187"/>
      <c r="Q9" s="77" t="s">
        <v>373</v>
      </c>
      <c r="R9" s="35">
        <v>0.6</v>
      </c>
      <c r="S9" s="91" t="s">
        <v>375</v>
      </c>
      <c r="T9" s="36" t="s">
        <v>115</v>
      </c>
      <c r="U9" s="37" t="s">
        <v>557</v>
      </c>
      <c r="V9" s="36" t="s">
        <v>144</v>
      </c>
      <c r="W9" s="91" t="s">
        <v>381</v>
      </c>
      <c r="X9" s="155"/>
    </row>
    <row r="10" spans="1:24" ht="100.5" customHeight="1" x14ac:dyDescent="0.25">
      <c r="A10" s="191"/>
      <c r="B10" s="194"/>
      <c r="C10" s="180"/>
      <c r="D10" s="191"/>
      <c r="E10" s="180"/>
      <c r="F10" s="180"/>
      <c r="G10" s="65" t="s">
        <v>366</v>
      </c>
      <c r="H10" s="65" t="s">
        <v>374</v>
      </c>
      <c r="I10" s="195"/>
      <c r="J10" s="195"/>
      <c r="K10" s="195"/>
      <c r="L10" s="16" t="s">
        <v>378</v>
      </c>
      <c r="M10" s="195"/>
      <c r="N10" s="195"/>
      <c r="O10" s="195"/>
      <c r="P10" s="185"/>
      <c r="Q10" s="77" t="s">
        <v>380</v>
      </c>
      <c r="R10" s="35">
        <v>0.7</v>
      </c>
      <c r="S10" s="36" t="s">
        <v>376</v>
      </c>
      <c r="T10" s="36" t="s">
        <v>115</v>
      </c>
      <c r="U10" s="37" t="s">
        <v>557</v>
      </c>
      <c r="V10" s="36" t="s">
        <v>144</v>
      </c>
      <c r="W10" s="91" t="s">
        <v>381</v>
      </c>
      <c r="X10" s="156"/>
    </row>
    <row r="11" spans="1:24" x14ac:dyDescent="0.25">
      <c r="A11" s="2"/>
      <c r="B11" s="2"/>
      <c r="C11" s="2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3"/>
      <c r="J17" s="3"/>
      <c r="K17" s="3"/>
      <c r="L17" s="3"/>
      <c r="M17" s="3"/>
      <c r="N17" s="3"/>
      <c r="O17" s="3"/>
      <c r="P17" s="3"/>
      <c r="Q17" s="4"/>
      <c r="R17" s="4"/>
      <c r="S17" s="4"/>
      <c r="T17" s="4"/>
      <c r="U17" s="4"/>
      <c r="V17" s="4"/>
      <c r="W17" s="4"/>
      <c r="X17" s="4"/>
    </row>
  </sheetData>
  <mergeCells count="38">
    <mergeCell ref="X7:X10"/>
    <mergeCell ref="D7:D10"/>
    <mergeCell ref="C7:C10"/>
    <mergeCell ref="E7:E10"/>
    <mergeCell ref="F7:F10"/>
    <mergeCell ref="I7:I10"/>
    <mergeCell ref="J7:J10"/>
    <mergeCell ref="P7:P10"/>
    <mergeCell ref="W5:W6"/>
    <mergeCell ref="X5:X6"/>
    <mergeCell ref="Q5:Q6"/>
    <mergeCell ref="R5:R6"/>
    <mergeCell ref="S5:S6"/>
    <mergeCell ref="T5:T6"/>
    <mergeCell ref="U5:U6"/>
    <mergeCell ref="V5:V6"/>
    <mergeCell ref="P5:P6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O5"/>
    <mergeCell ref="A7:A10"/>
    <mergeCell ref="B7:B10"/>
    <mergeCell ref="M7:M10"/>
    <mergeCell ref="N7:N10"/>
    <mergeCell ref="O7:O10"/>
    <mergeCell ref="K7:K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Riesgo!$M$9:$M$32</xm:f>
          </x14:formula1>
          <xm:sqref>F7</xm:sqref>
        </x14:dataValidation>
        <x14:dataValidation type="list" allowBlank="1" showInputMessage="1" showErrorMessage="1" xr:uid="{00000000-0002-0000-0400-000001000000}">
          <x14:formula1>
            <xm:f>Riesgo!$P$9:$P$17</xm:f>
          </x14:formula1>
          <xm:sqref>I7:I10 M7:M10</xm:sqref>
        </x14:dataValidation>
        <x14:dataValidation type="list" allowBlank="1" showInputMessage="1" showErrorMessage="1" xr:uid="{00000000-0002-0000-0400-000002000000}">
          <x14:formula1>
            <xm:f>Riesgo!$R$9:$R$17</xm:f>
          </x14:formula1>
          <xm:sqref>J7:K10 N7:O10</xm:sqref>
        </x14:dataValidation>
        <x14:dataValidation type="list" allowBlank="1" showInputMessage="1" showErrorMessage="1" xr:uid="{00000000-0002-0000-0400-000003000000}">
          <x14:formula1>
            <xm:f>Riesgo!$V$9:$V$15</xm:f>
          </x14:formula1>
          <xm:sqref>P7</xm:sqref>
        </x14:dataValidation>
        <x14:dataValidation type="list" allowBlank="1" showInputMessage="1" showErrorMessage="1" xr:uid="{00000000-0002-0000-0400-000004000000}">
          <x14:formula1>
            <xm:f>Riesgo!$X$8:$X$19</xm:f>
          </x14:formula1>
          <xm:sqref>T7 T9:T10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X20"/>
  <sheetViews>
    <sheetView topLeftCell="K13" zoomScaleNormal="100" workbookViewId="0">
      <selection activeCell="L18" sqref="L18"/>
    </sheetView>
  </sheetViews>
  <sheetFormatPr baseColWidth="10" defaultRowHeight="15" x14ac:dyDescent="0.25"/>
  <cols>
    <col min="1" max="1" width="12.28515625" customWidth="1"/>
    <col min="2" max="2" width="3.7109375" bestFit="1" customWidth="1"/>
    <col min="3" max="3" width="12.140625" customWidth="1"/>
    <col min="4" max="4" width="8.140625" customWidth="1"/>
    <col min="5" max="5" width="19" customWidth="1"/>
    <col min="6" max="6" width="10.7109375" customWidth="1"/>
    <col min="7" max="7" width="27.42578125" customWidth="1"/>
    <col min="8" max="8" width="16.85546875" customWidth="1"/>
    <col min="9" max="10" width="4.5703125" customWidth="1"/>
    <col min="11" max="11" width="6.5703125" bestFit="1" customWidth="1"/>
    <col min="12" max="12" width="44.140625" customWidth="1"/>
    <col min="13" max="14" width="3.7109375" bestFit="1" customWidth="1"/>
    <col min="15" max="15" width="6.5703125" bestFit="1" customWidth="1"/>
    <col min="16" max="16" width="9.140625" customWidth="1"/>
    <col min="17" max="17" width="30.85546875" customWidth="1"/>
    <col min="18" max="18" width="8.28515625" customWidth="1"/>
    <col min="19" max="19" width="17.7109375" customWidth="1"/>
    <col min="23" max="23" width="20.85546875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6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135" customHeight="1" x14ac:dyDescent="0.25">
      <c r="A7" s="199" t="s">
        <v>24</v>
      </c>
      <c r="B7" s="198" t="s">
        <v>203</v>
      </c>
      <c r="C7" s="198" t="s">
        <v>185</v>
      </c>
      <c r="D7" s="161">
        <v>1</v>
      </c>
      <c r="E7" s="159" t="s">
        <v>152</v>
      </c>
      <c r="F7" s="157" t="s">
        <v>204</v>
      </c>
      <c r="G7" s="29" t="s">
        <v>71</v>
      </c>
      <c r="H7" s="181" t="s">
        <v>166</v>
      </c>
      <c r="I7" s="171" t="s">
        <v>123</v>
      </c>
      <c r="J7" s="171" t="s">
        <v>129</v>
      </c>
      <c r="K7" s="171" t="s">
        <v>133</v>
      </c>
      <c r="L7" s="38" t="s">
        <v>146</v>
      </c>
      <c r="M7" s="171" t="s">
        <v>124</v>
      </c>
      <c r="N7" s="171" t="s">
        <v>130</v>
      </c>
      <c r="O7" s="171" t="s">
        <v>135</v>
      </c>
      <c r="P7" s="171" t="s">
        <v>113</v>
      </c>
      <c r="Q7" s="30" t="s">
        <v>147</v>
      </c>
      <c r="R7" s="35">
        <v>0.3</v>
      </c>
      <c r="S7" s="30" t="s">
        <v>137</v>
      </c>
      <c r="T7" s="36" t="s">
        <v>115</v>
      </c>
      <c r="U7" s="36" t="s">
        <v>557</v>
      </c>
      <c r="V7" s="36" t="s">
        <v>144</v>
      </c>
      <c r="W7" s="30" t="s">
        <v>145</v>
      </c>
      <c r="X7" s="154" t="s">
        <v>168</v>
      </c>
    </row>
    <row r="8" spans="1:24" ht="222" customHeight="1" x14ac:dyDescent="0.25">
      <c r="A8" s="199"/>
      <c r="B8" s="198"/>
      <c r="C8" s="198"/>
      <c r="D8" s="179"/>
      <c r="E8" s="180"/>
      <c r="F8" s="191"/>
      <c r="G8" s="29" t="s">
        <v>141</v>
      </c>
      <c r="H8" s="182"/>
      <c r="I8" s="186"/>
      <c r="J8" s="186"/>
      <c r="K8" s="186"/>
      <c r="L8" s="34" t="s">
        <v>148</v>
      </c>
      <c r="M8" s="186"/>
      <c r="N8" s="186"/>
      <c r="O8" s="186"/>
      <c r="P8" s="186"/>
      <c r="Q8" s="30" t="s">
        <v>149</v>
      </c>
      <c r="R8" s="35">
        <v>0.3</v>
      </c>
      <c r="S8" s="30" t="s">
        <v>150</v>
      </c>
      <c r="T8" s="36" t="s">
        <v>115</v>
      </c>
      <c r="U8" s="36" t="s">
        <v>557</v>
      </c>
      <c r="V8" s="36" t="s">
        <v>144</v>
      </c>
      <c r="W8" s="30" t="s">
        <v>151</v>
      </c>
      <c r="X8" s="156"/>
    </row>
    <row r="9" spans="1:24" ht="96" customHeight="1" x14ac:dyDescent="0.25">
      <c r="A9" s="199"/>
      <c r="B9" s="198"/>
      <c r="C9" s="198"/>
      <c r="D9" s="161">
        <v>2</v>
      </c>
      <c r="E9" s="159" t="s">
        <v>186</v>
      </c>
      <c r="F9" s="157" t="s">
        <v>204</v>
      </c>
      <c r="G9" s="40" t="s">
        <v>189</v>
      </c>
      <c r="H9" s="181" t="s">
        <v>187</v>
      </c>
      <c r="I9" s="171" t="s">
        <v>123</v>
      </c>
      <c r="J9" s="171" t="s">
        <v>129</v>
      </c>
      <c r="K9" s="171" t="s">
        <v>133</v>
      </c>
      <c r="L9" s="38" t="s">
        <v>190</v>
      </c>
      <c r="M9" s="171" t="s">
        <v>123</v>
      </c>
      <c r="N9" s="171" t="s">
        <v>129</v>
      </c>
      <c r="O9" s="171" t="s">
        <v>133</v>
      </c>
      <c r="P9" s="171" t="s">
        <v>113</v>
      </c>
      <c r="Q9" s="36" t="s">
        <v>191</v>
      </c>
      <c r="R9" s="35">
        <v>0.1</v>
      </c>
      <c r="S9" s="42" t="s">
        <v>197</v>
      </c>
      <c r="T9" s="36" t="s">
        <v>115</v>
      </c>
      <c r="U9" s="36" t="s">
        <v>557</v>
      </c>
      <c r="V9" s="36" t="s">
        <v>144</v>
      </c>
      <c r="W9" s="37" t="s">
        <v>199</v>
      </c>
      <c r="X9" s="154" t="s">
        <v>168</v>
      </c>
    </row>
    <row r="10" spans="1:24" ht="96" customHeight="1" x14ac:dyDescent="0.25">
      <c r="A10" s="199"/>
      <c r="B10" s="198"/>
      <c r="C10" s="198"/>
      <c r="D10" s="162"/>
      <c r="E10" s="160"/>
      <c r="F10" s="158"/>
      <c r="G10" s="41" t="s">
        <v>169</v>
      </c>
      <c r="H10" s="197"/>
      <c r="I10" s="172"/>
      <c r="J10" s="172"/>
      <c r="K10" s="172"/>
      <c r="L10" s="38" t="s">
        <v>190</v>
      </c>
      <c r="M10" s="172"/>
      <c r="N10" s="172"/>
      <c r="O10" s="172"/>
      <c r="P10" s="172"/>
      <c r="Q10" s="36" t="s">
        <v>191</v>
      </c>
      <c r="R10" s="35">
        <v>0.1</v>
      </c>
      <c r="S10" s="42" t="s">
        <v>196</v>
      </c>
      <c r="T10" s="36" t="s">
        <v>115</v>
      </c>
      <c r="U10" s="36" t="s">
        <v>557</v>
      </c>
      <c r="V10" s="36" t="s">
        <v>144</v>
      </c>
      <c r="W10" s="37" t="s">
        <v>199</v>
      </c>
      <c r="X10" s="155"/>
    </row>
    <row r="11" spans="1:24" ht="96" customHeight="1" x14ac:dyDescent="0.25">
      <c r="A11" s="199"/>
      <c r="B11" s="198"/>
      <c r="C11" s="198"/>
      <c r="D11" s="162"/>
      <c r="E11" s="160"/>
      <c r="F11" s="158"/>
      <c r="G11" s="41" t="s">
        <v>172</v>
      </c>
      <c r="H11" s="197"/>
      <c r="I11" s="172"/>
      <c r="J11" s="172"/>
      <c r="K11" s="172"/>
      <c r="L11" s="38" t="s">
        <v>173</v>
      </c>
      <c r="M11" s="172"/>
      <c r="N11" s="172"/>
      <c r="O11" s="172"/>
      <c r="P11" s="172"/>
      <c r="Q11" s="42" t="s">
        <v>192</v>
      </c>
      <c r="R11" s="35">
        <v>0.2</v>
      </c>
      <c r="S11" s="42" t="s">
        <v>195</v>
      </c>
      <c r="T11" s="36" t="s">
        <v>115</v>
      </c>
      <c r="U11" s="36" t="s">
        <v>557</v>
      </c>
      <c r="V11" s="36" t="s">
        <v>144</v>
      </c>
      <c r="W11" s="42" t="s">
        <v>200</v>
      </c>
      <c r="X11" s="155"/>
    </row>
    <row r="12" spans="1:24" ht="96" customHeight="1" x14ac:dyDescent="0.25">
      <c r="A12" s="199"/>
      <c r="B12" s="198"/>
      <c r="C12" s="198"/>
      <c r="D12" s="162"/>
      <c r="E12" s="160"/>
      <c r="F12" s="158"/>
      <c r="G12" s="41" t="s">
        <v>170</v>
      </c>
      <c r="H12" s="197"/>
      <c r="I12" s="172"/>
      <c r="J12" s="172"/>
      <c r="K12" s="172"/>
      <c r="L12" s="38" t="s">
        <v>193</v>
      </c>
      <c r="M12" s="172"/>
      <c r="N12" s="172"/>
      <c r="O12" s="172"/>
      <c r="P12" s="172"/>
      <c r="Q12" s="42" t="s">
        <v>198</v>
      </c>
      <c r="R12" s="35">
        <v>0.2</v>
      </c>
      <c r="S12" s="42" t="s">
        <v>197</v>
      </c>
      <c r="T12" s="36" t="s">
        <v>115</v>
      </c>
      <c r="U12" s="36" t="s">
        <v>557</v>
      </c>
      <c r="V12" s="36" t="s">
        <v>144</v>
      </c>
      <c r="W12" s="42" t="s">
        <v>202</v>
      </c>
      <c r="X12" s="155"/>
    </row>
    <row r="13" spans="1:24" ht="96" customHeight="1" x14ac:dyDescent="0.25">
      <c r="A13" s="199"/>
      <c r="B13" s="198"/>
      <c r="C13" s="198"/>
      <c r="D13" s="179"/>
      <c r="E13" s="160"/>
      <c r="F13" s="191"/>
      <c r="G13" s="39" t="s">
        <v>171</v>
      </c>
      <c r="H13" s="182"/>
      <c r="I13" s="186"/>
      <c r="J13" s="186"/>
      <c r="K13" s="186"/>
      <c r="L13" s="38" t="s">
        <v>188</v>
      </c>
      <c r="M13" s="186"/>
      <c r="N13" s="186"/>
      <c r="O13" s="186"/>
      <c r="P13" s="186"/>
      <c r="Q13" s="48" t="s">
        <v>194</v>
      </c>
      <c r="R13" s="35">
        <v>0.25</v>
      </c>
      <c r="S13" s="42" t="s">
        <v>195</v>
      </c>
      <c r="T13" s="36" t="s">
        <v>118</v>
      </c>
      <c r="U13" s="36" t="s">
        <v>557</v>
      </c>
      <c r="V13" s="36" t="s">
        <v>144</v>
      </c>
      <c r="W13" s="42" t="s">
        <v>201</v>
      </c>
      <c r="X13" s="156"/>
    </row>
    <row r="14" spans="1:24" ht="118.5" customHeight="1" x14ac:dyDescent="0.25">
      <c r="A14" s="199"/>
      <c r="B14" s="198"/>
      <c r="C14" s="198"/>
      <c r="D14" s="162">
        <v>3</v>
      </c>
      <c r="E14" s="159" t="s">
        <v>153</v>
      </c>
      <c r="F14" s="196" t="s">
        <v>205</v>
      </c>
      <c r="G14" s="32" t="s">
        <v>154</v>
      </c>
      <c r="H14" s="181" t="s">
        <v>156</v>
      </c>
      <c r="I14" s="171" t="s">
        <v>123</v>
      </c>
      <c r="J14" s="171" t="s">
        <v>129</v>
      </c>
      <c r="K14" s="171" t="s">
        <v>133</v>
      </c>
      <c r="L14" s="38" t="s">
        <v>138</v>
      </c>
      <c r="M14" s="171" t="s">
        <v>124</v>
      </c>
      <c r="N14" s="171" t="s">
        <v>130</v>
      </c>
      <c r="O14" s="165" t="s">
        <v>135</v>
      </c>
      <c r="P14" s="171" t="s">
        <v>113</v>
      </c>
      <c r="Q14" s="31" t="s">
        <v>157</v>
      </c>
      <c r="R14" s="35">
        <v>0.4</v>
      </c>
      <c r="S14" s="31" t="s">
        <v>139</v>
      </c>
      <c r="T14" s="36" t="s">
        <v>115</v>
      </c>
      <c r="U14" s="36" t="s">
        <v>557</v>
      </c>
      <c r="V14" s="36" t="s">
        <v>144</v>
      </c>
      <c r="W14" s="31" t="s">
        <v>163</v>
      </c>
      <c r="X14" s="120" t="s">
        <v>167</v>
      </c>
    </row>
    <row r="15" spans="1:24" ht="105" x14ac:dyDescent="0.25">
      <c r="A15" s="199"/>
      <c r="B15" s="198"/>
      <c r="C15" s="198"/>
      <c r="D15" s="162"/>
      <c r="E15" s="160"/>
      <c r="F15" s="196"/>
      <c r="G15" s="43" t="s">
        <v>155</v>
      </c>
      <c r="H15" s="197"/>
      <c r="I15" s="172"/>
      <c r="J15" s="172"/>
      <c r="K15" s="172"/>
      <c r="L15" s="38" t="s">
        <v>158</v>
      </c>
      <c r="M15" s="172"/>
      <c r="N15" s="172"/>
      <c r="O15" s="166"/>
      <c r="P15" s="172"/>
      <c r="Q15" s="31" t="s">
        <v>159</v>
      </c>
      <c r="R15" s="35">
        <v>0.2</v>
      </c>
      <c r="S15" s="31" t="s">
        <v>161</v>
      </c>
      <c r="T15" s="36" t="s">
        <v>117</v>
      </c>
      <c r="U15" s="36" t="s">
        <v>557</v>
      </c>
      <c r="V15" s="36" t="s">
        <v>144</v>
      </c>
      <c r="W15" s="31" t="s">
        <v>164</v>
      </c>
      <c r="X15" s="121"/>
    </row>
    <row r="16" spans="1:24" ht="120" x14ac:dyDescent="0.25">
      <c r="A16" s="199"/>
      <c r="B16" s="198"/>
      <c r="C16" s="198"/>
      <c r="D16" s="179"/>
      <c r="E16" s="180"/>
      <c r="F16" s="196"/>
      <c r="G16" s="32" t="s">
        <v>140</v>
      </c>
      <c r="H16" s="182"/>
      <c r="I16" s="186"/>
      <c r="J16" s="186"/>
      <c r="K16" s="186"/>
      <c r="L16" s="33" t="s">
        <v>142</v>
      </c>
      <c r="M16" s="186"/>
      <c r="N16" s="186"/>
      <c r="O16" s="195"/>
      <c r="P16" s="186"/>
      <c r="Q16" s="31" t="s">
        <v>160</v>
      </c>
      <c r="R16" s="35">
        <v>0.1</v>
      </c>
      <c r="S16" s="31" t="s">
        <v>162</v>
      </c>
      <c r="T16" s="36" t="s">
        <v>117</v>
      </c>
      <c r="U16" s="36" t="s">
        <v>557</v>
      </c>
      <c r="V16" s="36" t="s">
        <v>144</v>
      </c>
      <c r="W16" s="36" t="s">
        <v>165</v>
      </c>
      <c r="X16" s="122"/>
    </row>
    <row r="17" spans="1:24" ht="45" x14ac:dyDescent="0.25">
      <c r="A17" s="199"/>
      <c r="B17" s="198"/>
      <c r="C17" s="198"/>
      <c r="D17" s="162">
        <v>4</v>
      </c>
      <c r="E17" s="159" t="s">
        <v>558</v>
      </c>
      <c r="F17" s="196" t="s">
        <v>208</v>
      </c>
      <c r="G17" s="65" t="s">
        <v>559</v>
      </c>
      <c r="H17" s="181" t="s">
        <v>156</v>
      </c>
      <c r="I17" s="171" t="s">
        <v>122</v>
      </c>
      <c r="J17" s="171" t="s">
        <v>129</v>
      </c>
      <c r="K17" s="171" t="s">
        <v>133</v>
      </c>
      <c r="L17" s="38" t="s">
        <v>562</v>
      </c>
      <c r="M17" s="171" t="s">
        <v>123</v>
      </c>
      <c r="N17" s="171" t="s">
        <v>130</v>
      </c>
      <c r="O17" s="165" t="s">
        <v>135</v>
      </c>
      <c r="P17" s="171" t="s">
        <v>113</v>
      </c>
      <c r="Q17" s="117" t="s">
        <v>561</v>
      </c>
      <c r="R17" s="35">
        <v>0.5</v>
      </c>
      <c r="S17" s="117" t="s">
        <v>139</v>
      </c>
      <c r="T17" s="36" t="s">
        <v>115</v>
      </c>
      <c r="U17" s="36" t="s">
        <v>557</v>
      </c>
      <c r="V17" s="36" t="s">
        <v>144</v>
      </c>
      <c r="W17" s="117" t="s">
        <v>566</v>
      </c>
      <c r="X17" s="154" t="s">
        <v>168</v>
      </c>
    </row>
    <row r="18" spans="1:24" ht="83.25" customHeight="1" x14ac:dyDescent="0.25">
      <c r="A18" s="199"/>
      <c r="B18" s="198"/>
      <c r="C18" s="198"/>
      <c r="D18" s="162"/>
      <c r="E18" s="160"/>
      <c r="F18" s="196"/>
      <c r="G18" s="65" t="s">
        <v>155</v>
      </c>
      <c r="H18" s="197"/>
      <c r="I18" s="172"/>
      <c r="J18" s="172"/>
      <c r="K18" s="172"/>
      <c r="L18" s="38" t="s">
        <v>563</v>
      </c>
      <c r="M18" s="172"/>
      <c r="N18" s="172"/>
      <c r="O18" s="166"/>
      <c r="P18" s="172"/>
      <c r="Q18" s="117" t="s">
        <v>159</v>
      </c>
      <c r="R18" s="35">
        <v>0.3</v>
      </c>
      <c r="S18" s="117" t="s">
        <v>161</v>
      </c>
      <c r="T18" s="36" t="s">
        <v>115</v>
      </c>
      <c r="U18" s="36" t="s">
        <v>557</v>
      </c>
      <c r="V18" s="36" t="s">
        <v>144</v>
      </c>
      <c r="W18" s="117" t="s">
        <v>165</v>
      </c>
      <c r="X18" s="155"/>
    </row>
    <row r="19" spans="1:24" ht="45" x14ac:dyDescent="0.25">
      <c r="A19" s="199"/>
      <c r="B19" s="198"/>
      <c r="C19" s="198"/>
      <c r="D19" s="179"/>
      <c r="E19" s="180"/>
      <c r="F19" s="196"/>
      <c r="G19" s="65" t="s">
        <v>560</v>
      </c>
      <c r="H19" s="182"/>
      <c r="I19" s="186"/>
      <c r="J19" s="186"/>
      <c r="K19" s="186"/>
      <c r="L19" s="66" t="s">
        <v>564</v>
      </c>
      <c r="M19" s="186"/>
      <c r="N19" s="186"/>
      <c r="O19" s="195"/>
      <c r="P19" s="186"/>
      <c r="Q19" s="117" t="s">
        <v>565</v>
      </c>
      <c r="R19" s="35">
        <v>0.5</v>
      </c>
      <c r="S19" s="117" t="s">
        <v>162</v>
      </c>
      <c r="T19" s="36" t="s">
        <v>119</v>
      </c>
      <c r="U19" s="36" t="s">
        <v>557</v>
      </c>
      <c r="V19" s="36" t="s">
        <v>144</v>
      </c>
      <c r="W19" s="117" t="s">
        <v>567</v>
      </c>
      <c r="X19" s="156"/>
    </row>
    <row r="20" spans="1:24" x14ac:dyDescent="0.25">
      <c r="A20" s="123"/>
      <c r="B20" s="124"/>
      <c r="C20" s="124"/>
      <c r="D20" s="125"/>
    </row>
  </sheetData>
  <autoFilter ref="A4:X13" xr:uid="{00000000-0009-0000-0000-00000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74">
    <mergeCell ref="D17:D19"/>
    <mergeCell ref="C7:C19"/>
    <mergeCell ref="B7:B19"/>
    <mergeCell ref="A7:A19"/>
    <mergeCell ref="I9:I13"/>
    <mergeCell ref="E9:E13"/>
    <mergeCell ref="H9:H13"/>
    <mergeCell ref="F9:F13"/>
    <mergeCell ref="D9:D13"/>
    <mergeCell ref="J9:J13"/>
    <mergeCell ref="K9:K13"/>
    <mergeCell ref="M9:M13"/>
    <mergeCell ref="N9:N13"/>
    <mergeCell ref="O9:O13"/>
    <mergeCell ref="K14:K16"/>
    <mergeCell ref="F14:F16"/>
    <mergeCell ref="H14:H16"/>
    <mergeCell ref="I14:I16"/>
    <mergeCell ref="J14:J16"/>
    <mergeCell ref="H7:H8"/>
    <mergeCell ref="H5:H6"/>
    <mergeCell ref="M7:M8"/>
    <mergeCell ref="N7:N8"/>
    <mergeCell ref="W5:W6"/>
    <mergeCell ref="I5:K5"/>
    <mergeCell ref="L5:L6"/>
    <mergeCell ref="M5:O5"/>
    <mergeCell ref="P5:P6"/>
    <mergeCell ref="V5:V6"/>
    <mergeCell ref="Q5:Q6"/>
    <mergeCell ref="R5:R6"/>
    <mergeCell ref="S5:S6"/>
    <mergeCell ref="I7:I8"/>
    <mergeCell ref="J7:J8"/>
    <mergeCell ref="K7:K8"/>
    <mergeCell ref="E14:E16"/>
    <mergeCell ref="G5:G6"/>
    <mergeCell ref="E7:E8"/>
    <mergeCell ref="F7:F8"/>
    <mergeCell ref="D7:D8"/>
    <mergeCell ref="D14:D16"/>
    <mergeCell ref="X17:X19"/>
    <mergeCell ref="M14:M16"/>
    <mergeCell ref="N14:N16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X5:X6"/>
    <mergeCell ref="T5:T6"/>
    <mergeCell ref="U5:U6"/>
    <mergeCell ref="O14:O16"/>
    <mergeCell ref="P14:P16"/>
    <mergeCell ref="X7:X8"/>
    <mergeCell ref="O7:O8"/>
    <mergeCell ref="P7:P8"/>
    <mergeCell ref="P9:P13"/>
    <mergeCell ref="X9:X13"/>
    <mergeCell ref="E17:E19"/>
    <mergeCell ref="F17:F19"/>
    <mergeCell ref="H17:H19"/>
    <mergeCell ref="I17:I19"/>
    <mergeCell ref="J17:J19"/>
    <mergeCell ref="K17:K19"/>
    <mergeCell ref="M17:M19"/>
    <mergeCell ref="N17:N19"/>
    <mergeCell ref="O17:O19"/>
    <mergeCell ref="P17:P19"/>
  </mergeCells>
  <phoneticPr fontId="5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0000000}">
          <x14:formula1>
            <xm:f>Riesgo!$P$9:$P$17</xm:f>
          </x14:formula1>
          <xm:sqref>I7 M7 I14 M14 I9 M9 I17 M17</xm:sqref>
        </x14:dataValidation>
        <x14:dataValidation type="list" allowBlank="1" showInputMessage="1" showErrorMessage="1" xr:uid="{00000000-0002-0000-0500-000001000000}">
          <x14:formula1>
            <xm:f>Riesgo!$M$9:$M$32</xm:f>
          </x14:formula1>
          <xm:sqref>F7 F9:F19</xm:sqref>
        </x14:dataValidation>
        <x14:dataValidation type="list" allowBlank="1" showInputMessage="1" showErrorMessage="1" xr:uid="{00000000-0002-0000-0500-000002000000}">
          <x14:formula1>
            <xm:f>Riesgo!$R$9:$R$17</xm:f>
          </x14:formula1>
          <xm:sqref>N14 J7:J9 J14:K14 N7:N9 N17 J17:K17</xm:sqref>
        </x14:dataValidation>
        <x14:dataValidation type="list" allowBlank="1" showInputMessage="1" showErrorMessage="1" xr:uid="{00000000-0002-0000-0500-000003000000}">
          <x14:formula1>
            <xm:f>Riesgo!$T$9:$T$15</xm:f>
          </x14:formula1>
          <xm:sqref>O14 K7:K9 O7:O9 O17</xm:sqref>
        </x14:dataValidation>
        <x14:dataValidation type="list" allowBlank="1" showInputMessage="1" showErrorMessage="1" xr:uid="{00000000-0002-0000-0500-000004000000}">
          <x14:formula1>
            <xm:f>Riesgo!$V$9:$V$15</xm:f>
          </x14:formula1>
          <xm:sqref>P14 P7:P9 P17</xm:sqref>
        </x14:dataValidation>
        <x14:dataValidation type="list" allowBlank="1" showInputMessage="1" showErrorMessage="1" xr:uid="{00000000-0002-0000-0500-000005000000}">
          <x14:formula1>
            <xm:f>Riesgo!$X$9:$X$19</xm:f>
          </x14:formula1>
          <xm:sqref>T7:T19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X15"/>
  <sheetViews>
    <sheetView topLeftCell="H1" zoomScale="90" zoomScaleNormal="90" workbookViewId="0">
      <selection activeCell="U7" sqref="U7:U9"/>
    </sheetView>
  </sheetViews>
  <sheetFormatPr baseColWidth="10" defaultRowHeight="15" x14ac:dyDescent="0.25"/>
  <cols>
    <col min="1" max="1" width="14.7109375" customWidth="1"/>
    <col min="2" max="2" width="18.140625" customWidth="1"/>
    <col min="3" max="3" width="23" customWidth="1"/>
    <col min="4" max="4" width="8.140625" customWidth="1"/>
    <col min="5" max="5" width="23.7109375" customWidth="1"/>
    <col min="6" max="6" width="14.28515625" customWidth="1"/>
    <col min="7" max="7" width="24.5703125" customWidth="1"/>
    <col min="8" max="8" width="28" customWidth="1"/>
    <col min="9" max="10" width="3.7109375" bestFit="1" customWidth="1"/>
    <col min="11" max="11" width="6.5703125" bestFit="1" customWidth="1"/>
    <col min="12" max="12" width="23.7109375" customWidth="1"/>
    <col min="13" max="14" width="3.7109375" bestFit="1" customWidth="1"/>
    <col min="15" max="15" width="4" customWidth="1"/>
    <col min="16" max="16" width="6.7109375" customWidth="1"/>
    <col min="17" max="17" width="22.85546875" bestFit="1" customWidth="1"/>
    <col min="18" max="18" width="8.28515625" customWidth="1"/>
    <col min="19" max="19" width="16" customWidth="1"/>
    <col min="22" max="22" width="15.7109375" customWidth="1"/>
    <col min="23" max="23" width="22.28515625" bestFit="1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6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s="47" customFormat="1" ht="103.5" customHeight="1" x14ac:dyDescent="0.25">
      <c r="A7" s="217" t="s">
        <v>174</v>
      </c>
      <c r="B7" s="217" t="s">
        <v>175</v>
      </c>
      <c r="C7" s="222" t="s">
        <v>176</v>
      </c>
      <c r="D7" s="212">
        <v>1</v>
      </c>
      <c r="E7" s="219" t="s">
        <v>240</v>
      </c>
      <c r="F7" s="227" t="s">
        <v>208</v>
      </c>
      <c r="G7" s="212" t="s">
        <v>177</v>
      </c>
      <c r="H7" s="212" t="s">
        <v>241</v>
      </c>
      <c r="I7" s="204" t="s">
        <v>123</v>
      </c>
      <c r="J7" s="204" t="s">
        <v>128</v>
      </c>
      <c r="K7" s="204" t="s">
        <v>133</v>
      </c>
      <c r="L7" s="224" t="s">
        <v>242</v>
      </c>
      <c r="M7" s="204" t="s">
        <v>124</v>
      </c>
      <c r="N7" s="204" t="s">
        <v>129</v>
      </c>
      <c r="O7" s="204" t="s">
        <v>135</v>
      </c>
      <c r="P7" s="207" t="s">
        <v>113</v>
      </c>
      <c r="Q7" s="154" t="s">
        <v>179</v>
      </c>
      <c r="R7" s="203">
        <v>0.5</v>
      </c>
      <c r="S7" s="200" t="s">
        <v>243</v>
      </c>
      <c r="T7" s="200" t="s">
        <v>115</v>
      </c>
      <c r="U7" s="200" t="s">
        <v>557</v>
      </c>
      <c r="V7" s="200" t="s">
        <v>144</v>
      </c>
      <c r="W7" s="200" t="s">
        <v>222</v>
      </c>
      <c r="X7" s="200" t="s">
        <v>230</v>
      </c>
    </row>
    <row r="8" spans="1:24" ht="56.25" customHeight="1" x14ac:dyDescent="0.25">
      <c r="A8" s="218"/>
      <c r="B8" s="218"/>
      <c r="C8" s="223"/>
      <c r="D8" s="213"/>
      <c r="E8" s="220"/>
      <c r="F8" s="228"/>
      <c r="G8" s="213"/>
      <c r="H8" s="213"/>
      <c r="I8" s="206"/>
      <c r="J8" s="206"/>
      <c r="K8" s="206"/>
      <c r="L8" s="225"/>
      <c r="M8" s="206"/>
      <c r="N8" s="206"/>
      <c r="O8" s="206"/>
      <c r="P8" s="208"/>
      <c r="Q8" s="155"/>
      <c r="R8" s="201"/>
      <c r="S8" s="201"/>
      <c r="T8" s="201"/>
      <c r="U8" s="201"/>
      <c r="V8" s="201"/>
      <c r="W8" s="201"/>
      <c r="X8" s="201"/>
    </row>
    <row r="9" spans="1:24" ht="104.25" customHeight="1" x14ac:dyDescent="0.25">
      <c r="A9" s="218"/>
      <c r="B9" s="218"/>
      <c r="C9" s="223"/>
      <c r="D9" s="213"/>
      <c r="E9" s="220"/>
      <c r="F9" s="228"/>
      <c r="G9" s="214"/>
      <c r="H9" s="214"/>
      <c r="I9" s="206"/>
      <c r="J9" s="206"/>
      <c r="K9" s="206"/>
      <c r="L9" s="226"/>
      <c r="M9" s="206"/>
      <c r="N9" s="206"/>
      <c r="O9" s="206"/>
      <c r="P9" s="208"/>
      <c r="Q9" s="156"/>
      <c r="R9" s="202"/>
      <c r="S9" s="202"/>
      <c r="T9" s="202"/>
      <c r="U9" s="202"/>
      <c r="V9" s="202"/>
      <c r="W9" s="202"/>
      <c r="X9" s="201"/>
    </row>
    <row r="10" spans="1:24" ht="75" x14ac:dyDescent="0.25">
      <c r="A10" s="218"/>
      <c r="B10" s="218"/>
      <c r="C10" s="223"/>
      <c r="D10" s="214"/>
      <c r="E10" s="221"/>
      <c r="F10" s="229"/>
      <c r="G10" s="44" t="s">
        <v>244</v>
      </c>
      <c r="H10" s="44" t="s">
        <v>180</v>
      </c>
      <c r="I10" s="205"/>
      <c r="J10" s="205"/>
      <c r="K10" s="205"/>
      <c r="L10" s="45" t="s">
        <v>245</v>
      </c>
      <c r="M10" s="205"/>
      <c r="N10" s="205"/>
      <c r="O10" s="205"/>
      <c r="P10" s="209"/>
      <c r="Q10" s="55" t="s">
        <v>246</v>
      </c>
      <c r="R10" s="35">
        <v>0.6</v>
      </c>
      <c r="S10" s="52" t="s">
        <v>218</v>
      </c>
      <c r="T10" s="36" t="s">
        <v>115</v>
      </c>
      <c r="U10" s="36" t="s">
        <v>557</v>
      </c>
      <c r="V10" s="36" t="s">
        <v>144</v>
      </c>
      <c r="W10" s="52" t="s">
        <v>221</v>
      </c>
      <c r="X10" s="202"/>
    </row>
    <row r="11" spans="1:24" ht="60" customHeight="1" x14ac:dyDescent="0.25">
      <c r="A11" s="218"/>
      <c r="B11" s="218"/>
      <c r="C11" s="223"/>
      <c r="D11" s="161">
        <v>2</v>
      </c>
      <c r="E11" s="181" t="s">
        <v>227</v>
      </c>
      <c r="F11" s="159" t="s">
        <v>208</v>
      </c>
      <c r="G11" s="53" t="s">
        <v>228</v>
      </c>
      <c r="H11" s="53" t="s">
        <v>229</v>
      </c>
      <c r="I11" s="204" t="s">
        <v>123</v>
      </c>
      <c r="J11" s="165" t="s">
        <v>128</v>
      </c>
      <c r="K11" s="165" t="s">
        <v>133</v>
      </c>
      <c r="L11" s="50" t="s">
        <v>213</v>
      </c>
      <c r="M11" s="204" t="s">
        <v>123</v>
      </c>
      <c r="N11" s="165" t="s">
        <v>129</v>
      </c>
      <c r="O11" s="165" t="s">
        <v>129</v>
      </c>
      <c r="P11" s="165" t="s">
        <v>135</v>
      </c>
      <c r="Q11" s="55" t="s">
        <v>217</v>
      </c>
      <c r="R11" s="35">
        <v>0.2</v>
      </c>
      <c r="S11" s="36" t="s">
        <v>220</v>
      </c>
      <c r="T11" s="56" t="s">
        <v>115</v>
      </c>
      <c r="U11" s="36" t="s">
        <v>557</v>
      </c>
      <c r="V11" s="36" t="s">
        <v>144</v>
      </c>
      <c r="W11" s="52" t="s">
        <v>224</v>
      </c>
      <c r="X11" s="200" t="s">
        <v>230</v>
      </c>
    </row>
    <row r="12" spans="1:24" ht="97.5" customHeight="1" x14ac:dyDescent="0.25">
      <c r="A12" s="218"/>
      <c r="B12" s="218"/>
      <c r="C12" s="223"/>
      <c r="D12" s="162"/>
      <c r="E12" s="197"/>
      <c r="F12" s="160"/>
      <c r="G12" s="53" t="s">
        <v>216</v>
      </c>
      <c r="H12" s="53" t="s">
        <v>184</v>
      </c>
      <c r="I12" s="206"/>
      <c r="J12" s="166"/>
      <c r="K12" s="166"/>
      <c r="L12" s="50" t="s">
        <v>231</v>
      </c>
      <c r="M12" s="206"/>
      <c r="N12" s="166"/>
      <c r="O12" s="166"/>
      <c r="P12" s="166"/>
      <c r="Q12" s="55" t="s">
        <v>232</v>
      </c>
      <c r="R12" s="35">
        <v>0.4</v>
      </c>
      <c r="S12" s="52" t="s">
        <v>218</v>
      </c>
      <c r="T12" s="36" t="s">
        <v>115</v>
      </c>
      <c r="U12" s="36" t="s">
        <v>557</v>
      </c>
      <c r="V12" s="36" t="s">
        <v>144</v>
      </c>
      <c r="W12" s="36" t="s">
        <v>223</v>
      </c>
      <c r="X12" s="201"/>
    </row>
    <row r="13" spans="1:24" ht="147" customHeight="1" x14ac:dyDescent="0.25">
      <c r="A13" s="218"/>
      <c r="B13" s="218"/>
      <c r="C13" s="223"/>
      <c r="D13" s="179"/>
      <c r="E13" s="182"/>
      <c r="F13" s="180"/>
      <c r="G13" s="44" t="s">
        <v>233</v>
      </c>
      <c r="H13" s="44" t="s">
        <v>234</v>
      </c>
      <c r="I13" s="205"/>
      <c r="J13" s="195"/>
      <c r="K13" s="195"/>
      <c r="L13" s="67" t="s">
        <v>226</v>
      </c>
      <c r="M13" s="205"/>
      <c r="N13" s="195"/>
      <c r="O13" s="195"/>
      <c r="P13" s="195"/>
      <c r="Q13" s="46" t="s">
        <v>178</v>
      </c>
      <c r="R13" s="35">
        <v>0.7</v>
      </c>
      <c r="S13" s="52" t="s">
        <v>219</v>
      </c>
      <c r="T13" s="36" t="s">
        <v>115</v>
      </c>
      <c r="U13" s="36" t="s">
        <v>557</v>
      </c>
      <c r="V13" s="36" t="s">
        <v>144</v>
      </c>
      <c r="W13" s="52" t="s">
        <v>235</v>
      </c>
      <c r="X13" s="202"/>
    </row>
    <row r="14" spans="1:24" ht="79.5" customHeight="1" x14ac:dyDescent="0.25">
      <c r="A14" s="218"/>
      <c r="B14" s="218"/>
      <c r="C14" s="223"/>
      <c r="D14" s="161">
        <v>3</v>
      </c>
      <c r="E14" s="181" t="s">
        <v>236</v>
      </c>
      <c r="F14" s="157" t="s">
        <v>208</v>
      </c>
      <c r="G14" s="44" t="s">
        <v>181</v>
      </c>
      <c r="H14" s="44" t="s">
        <v>182</v>
      </c>
      <c r="I14" s="54" t="s">
        <v>123</v>
      </c>
      <c r="J14" s="57" t="s">
        <v>128</v>
      </c>
      <c r="K14" s="57" t="s">
        <v>133</v>
      </c>
      <c r="L14" s="38" t="s">
        <v>237</v>
      </c>
      <c r="M14" s="204" t="s">
        <v>123</v>
      </c>
      <c r="N14" s="165" t="s">
        <v>129</v>
      </c>
      <c r="O14" s="165" t="s">
        <v>129</v>
      </c>
      <c r="P14" s="165" t="s">
        <v>135</v>
      </c>
      <c r="Q14" s="200" t="s">
        <v>215</v>
      </c>
      <c r="R14" s="210">
        <v>0.6</v>
      </c>
      <c r="S14" s="154" t="s">
        <v>219</v>
      </c>
      <c r="T14" s="215" t="s">
        <v>117</v>
      </c>
      <c r="U14" s="215" t="s">
        <v>557</v>
      </c>
      <c r="V14" s="215" t="s">
        <v>144</v>
      </c>
      <c r="W14" s="154" t="s">
        <v>238</v>
      </c>
      <c r="X14" s="200" t="s">
        <v>225</v>
      </c>
    </row>
    <row r="15" spans="1:24" ht="78.75" customHeight="1" x14ac:dyDescent="0.25">
      <c r="A15" s="218"/>
      <c r="B15" s="218"/>
      <c r="C15" s="223"/>
      <c r="D15" s="179"/>
      <c r="E15" s="182"/>
      <c r="F15" s="191"/>
      <c r="G15" s="44" t="s">
        <v>239</v>
      </c>
      <c r="H15" s="15" t="s">
        <v>214</v>
      </c>
      <c r="I15" s="54" t="s">
        <v>123</v>
      </c>
      <c r="J15" s="57" t="s">
        <v>128</v>
      </c>
      <c r="K15" s="57" t="s">
        <v>133</v>
      </c>
      <c r="L15" s="38" t="s">
        <v>183</v>
      </c>
      <c r="M15" s="205"/>
      <c r="N15" s="195"/>
      <c r="O15" s="195"/>
      <c r="P15" s="195"/>
      <c r="Q15" s="202"/>
      <c r="R15" s="211"/>
      <c r="S15" s="156"/>
      <c r="T15" s="216"/>
      <c r="U15" s="216"/>
      <c r="V15" s="216"/>
      <c r="W15" s="156"/>
      <c r="X15" s="202"/>
    </row>
  </sheetData>
  <mergeCells count="74">
    <mergeCell ref="W7:W9"/>
    <mergeCell ref="U14:U15"/>
    <mergeCell ref="V14:V15"/>
    <mergeCell ref="W14:W15"/>
    <mergeCell ref="X14:X15"/>
    <mergeCell ref="X7:X10"/>
    <mergeCell ref="X11:X13"/>
    <mergeCell ref="T7:T9"/>
    <mergeCell ref="T14:T15"/>
    <mergeCell ref="U7:U9"/>
    <mergeCell ref="V7:V9"/>
    <mergeCell ref="A7:A15"/>
    <mergeCell ref="B7:B15"/>
    <mergeCell ref="E7:E10"/>
    <mergeCell ref="D7:D10"/>
    <mergeCell ref="D14:D15"/>
    <mergeCell ref="E11:E13"/>
    <mergeCell ref="D11:D13"/>
    <mergeCell ref="C7:C15"/>
    <mergeCell ref="G7:G9"/>
    <mergeCell ref="L7:L9"/>
    <mergeCell ref="E14:E15"/>
    <mergeCell ref="F7:F10"/>
    <mergeCell ref="V5:V6"/>
    <mergeCell ref="G5:G6"/>
    <mergeCell ref="H5:H6"/>
    <mergeCell ref="I5:K5"/>
    <mergeCell ref="L5:L6"/>
    <mergeCell ref="Q5:Q6"/>
    <mergeCell ref="M5:O5"/>
    <mergeCell ref="P5:P6"/>
    <mergeCell ref="F14:F15"/>
    <mergeCell ref="Q14:Q15"/>
    <mergeCell ref="F11:F13"/>
    <mergeCell ref="I11:I13"/>
    <mergeCell ref="J11:J13"/>
    <mergeCell ref="K11:K13"/>
    <mergeCell ref="M11:M13"/>
    <mergeCell ref="N11:N13"/>
    <mergeCell ref="O11:O13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W5:W6"/>
    <mergeCell ref="X5:X6"/>
    <mergeCell ref="R5:R6"/>
    <mergeCell ref="S5:S6"/>
    <mergeCell ref="T5:T6"/>
    <mergeCell ref="U5:U6"/>
    <mergeCell ref="H7:H9"/>
    <mergeCell ref="I7:I10"/>
    <mergeCell ref="J7:J10"/>
    <mergeCell ref="K7:K10"/>
    <mergeCell ref="O7:O10"/>
    <mergeCell ref="S7:S9"/>
    <mergeCell ref="R7:R9"/>
    <mergeCell ref="Q7:Q9"/>
    <mergeCell ref="M14:M15"/>
    <mergeCell ref="N14:N15"/>
    <mergeCell ref="O14:O15"/>
    <mergeCell ref="P14:P15"/>
    <mergeCell ref="M7:M10"/>
    <mergeCell ref="N7:N10"/>
    <mergeCell ref="P7:P10"/>
    <mergeCell ref="R14:R15"/>
    <mergeCell ref="S14:S15"/>
    <mergeCell ref="P11:P13"/>
  </mergeCells>
  <phoneticPr fontId="5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0000000}">
          <x14:formula1>
            <xm:f>Riesgo!$M$9:$M$32</xm:f>
          </x14:formula1>
          <xm:sqref>F7:F12 F14:F15</xm:sqref>
        </x14:dataValidation>
        <x14:dataValidation type="list" allowBlank="1" showInputMessage="1" showErrorMessage="1" xr:uid="{00000000-0002-0000-0600-000001000000}">
          <x14:formula1>
            <xm:f>Riesgo!$P$9:$P$17</xm:f>
          </x14:formula1>
          <xm:sqref>I7 M7 I11:I12 I14:I15 M11:M12 M14</xm:sqref>
        </x14:dataValidation>
        <x14:dataValidation type="list" allowBlank="1" showInputMessage="1" showErrorMessage="1" xr:uid="{00000000-0002-0000-0600-000002000000}">
          <x14:formula1>
            <xm:f>Riesgo!$R$9:$R$17</xm:f>
          </x14:formula1>
          <xm:sqref>J7 N7 J11:J12 J14:J15 N11:N12 N14:O14 O11:O12</xm:sqref>
        </x14:dataValidation>
        <x14:dataValidation type="list" allowBlank="1" showInputMessage="1" showErrorMessage="1" xr:uid="{00000000-0002-0000-0600-000003000000}">
          <x14:formula1>
            <xm:f>Riesgo!$T$9:$T$15</xm:f>
          </x14:formula1>
          <xm:sqref>K7 O7 K11:K12 K14:K15 P11:P12 P14</xm:sqref>
        </x14:dataValidation>
        <x14:dataValidation type="list" allowBlank="1" showInputMessage="1" showErrorMessage="1" xr:uid="{00000000-0002-0000-0600-000004000000}">
          <x14:formula1>
            <xm:f>Riesgo!$V$9:$V$15</xm:f>
          </x14:formula1>
          <xm:sqref>P7</xm:sqref>
        </x14:dataValidation>
        <x14:dataValidation type="list" allowBlank="1" showInputMessage="1" showErrorMessage="1" xr:uid="{00000000-0002-0000-0600-000005000000}">
          <x14:formula1>
            <xm:f>Riesgo!$X$9:$X$19</xm:f>
          </x14:formula1>
          <xm:sqref>T7 T12 T10:T11 T13:T14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X9"/>
  <sheetViews>
    <sheetView topLeftCell="H7" workbookViewId="0">
      <selection activeCell="U7" sqref="U7"/>
    </sheetView>
  </sheetViews>
  <sheetFormatPr baseColWidth="10" defaultRowHeight="15" x14ac:dyDescent="0.25"/>
  <cols>
    <col min="1" max="1" width="5.7109375" customWidth="1"/>
    <col min="2" max="2" width="3.7109375" bestFit="1" customWidth="1"/>
    <col min="3" max="3" width="15.5703125" customWidth="1"/>
    <col min="4" max="4" width="8.140625" customWidth="1"/>
    <col min="5" max="5" width="12.140625" customWidth="1"/>
    <col min="6" max="6" width="6.5703125" bestFit="1" customWidth="1"/>
    <col min="7" max="7" width="29.5703125" customWidth="1"/>
    <col min="8" max="8" width="24" customWidth="1"/>
    <col min="9" max="10" width="3.7109375" bestFit="1" customWidth="1"/>
    <col min="11" max="11" width="7" customWidth="1"/>
    <col min="12" max="12" width="35.85546875" customWidth="1"/>
    <col min="13" max="13" width="4.7109375" customWidth="1"/>
    <col min="14" max="14" width="3.85546875" customWidth="1"/>
    <col min="15" max="15" width="6.5703125" bestFit="1" customWidth="1"/>
    <col min="16" max="16" width="9.140625" customWidth="1"/>
    <col min="17" max="17" width="22.85546875" bestFit="1" customWidth="1"/>
    <col min="18" max="18" width="8.28515625" customWidth="1"/>
    <col min="19" max="19" width="14.5703125" customWidth="1"/>
    <col min="23" max="23" width="15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60"/>
      <c r="D6" s="182"/>
      <c r="E6" s="180"/>
      <c r="F6" s="180"/>
      <c r="G6" s="179"/>
      <c r="H6" s="179"/>
      <c r="I6" s="6" t="s">
        <v>10</v>
      </c>
      <c r="J6" s="6" t="s">
        <v>11</v>
      </c>
      <c r="K6" s="70" t="s">
        <v>12</v>
      </c>
      <c r="L6" s="185"/>
      <c r="M6" s="6" t="s">
        <v>10</v>
      </c>
      <c r="N6" s="6" t="s">
        <v>11</v>
      </c>
      <c r="O6" s="70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80.25" customHeight="1" x14ac:dyDescent="0.25">
      <c r="A7" s="159" t="s">
        <v>91</v>
      </c>
      <c r="B7" s="159" t="s">
        <v>270</v>
      </c>
      <c r="C7" s="198" t="s">
        <v>271</v>
      </c>
      <c r="D7" s="198">
        <v>1</v>
      </c>
      <c r="E7" s="159" t="s">
        <v>250</v>
      </c>
      <c r="F7" s="159" t="s">
        <v>211</v>
      </c>
      <c r="G7" s="61" t="s">
        <v>251</v>
      </c>
      <c r="H7" s="61" t="s">
        <v>252</v>
      </c>
      <c r="I7" s="171" t="s">
        <v>123</v>
      </c>
      <c r="J7" s="171" t="s">
        <v>130</v>
      </c>
      <c r="K7" s="171" t="s">
        <v>135</v>
      </c>
      <c r="L7" s="66" t="s">
        <v>254</v>
      </c>
      <c r="M7" s="171" t="s">
        <v>124</v>
      </c>
      <c r="N7" s="171" t="s">
        <v>130</v>
      </c>
      <c r="O7" s="171" t="s">
        <v>135</v>
      </c>
      <c r="P7" s="171" t="s">
        <v>113</v>
      </c>
      <c r="Q7" s="58" t="s">
        <v>262</v>
      </c>
      <c r="R7" s="71">
        <v>0.3</v>
      </c>
      <c r="S7" s="58" t="s">
        <v>255</v>
      </c>
      <c r="T7" s="37" t="s">
        <v>260</v>
      </c>
      <c r="U7" s="58" t="s">
        <v>557</v>
      </c>
      <c r="V7" s="58" t="s">
        <v>144</v>
      </c>
      <c r="W7" s="58" t="s">
        <v>261</v>
      </c>
      <c r="X7" s="58" t="s">
        <v>267</v>
      </c>
    </row>
    <row r="8" spans="1:24" ht="80.25" customHeight="1" x14ac:dyDescent="0.25">
      <c r="A8" s="160"/>
      <c r="B8" s="160"/>
      <c r="C8" s="198"/>
      <c r="D8" s="198"/>
      <c r="E8" s="160"/>
      <c r="F8" s="160"/>
      <c r="G8" s="59" t="s">
        <v>249</v>
      </c>
      <c r="H8" s="61" t="s">
        <v>256</v>
      </c>
      <c r="I8" s="172"/>
      <c r="J8" s="172"/>
      <c r="K8" s="172"/>
      <c r="L8" s="66" t="s">
        <v>264</v>
      </c>
      <c r="M8" s="172"/>
      <c r="N8" s="172"/>
      <c r="O8" s="172"/>
      <c r="P8" s="172"/>
      <c r="Q8" s="58" t="s">
        <v>263</v>
      </c>
      <c r="R8" s="71">
        <v>0.25</v>
      </c>
      <c r="S8" s="58" t="s">
        <v>258</v>
      </c>
      <c r="T8" s="37" t="s">
        <v>115</v>
      </c>
      <c r="U8" s="118" t="s">
        <v>557</v>
      </c>
      <c r="V8" s="58" t="s">
        <v>144</v>
      </c>
      <c r="W8" s="58" t="s">
        <v>265</v>
      </c>
      <c r="X8" s="58" t="s">
        <v>268</v>
      </c>
    </row>
    <row r="9" spans="1:24" ht="124.5" customHeight="1" x14ac:dyDescent="0.25">
      <c r="A9" s="180"/>
      <c r="B9" s="180"/>
      <c r="C9" s="198"/>
      <c r="D9" s="198"/>
      <c r="E9" s="180"/>
      <c r="F9" s="180"/>
      <c r="G9" s="61" t="s">
        <v>247</v>
      </c>
      <c r="H9" s="61" t="s">
        <v>253</v>
      </c>
      <c r="I9" s="186"/>
      <c r="J9" s="186"/>
      <c r="K9" s="186"/>
      <c r="L9" s="66" t="s">
        <v>257</v>
      </c>
      <c r="M9" s="186"/>
      <c r="N9" s="186"/>
      <c r="O9" s="186"/>
      <c r="P9" s="186"/>
      <c r="Q9" s="58" t="s">
        <v>259</v>
      </c>
      <c r="R9" s="71">
        <v>0.35</v>
      </c>
      <c r="S9" s="51" t="s">
        <v>248</v>
      </c>
      <c r="T9" s="37" t="s">
        <v>115</v>
      </c>
      <c r="U9" s="118" t="s">
        <v>557</v>
      </c>
      <c r="V9" s="51" t="s">
        <v>144</v>
      </c>
      <c r="W9" s="51" t="s">
        <v>266</v>
      </c>
      <c r="X9" s="51" t="s">
        <v>269</v>
      </c>
    </row>
  </sheetData>
  <mergeCells count="37">
    <mergeCell ref="E7:E9"/>
    <mergeCell ref="I5:K5"/>
    <mergeCell ref="L5:L6"/>
    <mergeCell ref="M5:O5"/>
    <mergeCell ref="W5:W6"/>
    <mergeCell ref="P5:P6"/>
    <mergeCell ref="F7:F9"/>
    <mergeCell ref="I7:I9"/>
    <mergeCell ref="J7:J9"/>
    <mergeCell ref="K7:K9"/>
    <mergeCell ref="M7:M9"/>
    <mergeCell ref="N7:N9"/>
    <mergeCell ref="O7:O9"/>
    <mergeCell ref="P7:P9"/>
    <mergeCell ref="X5:X6"/>
    <mergeCell ref="Q5:Q6"/>
    <mergeCell ref="R5:R6"/>
    <mergeCell ref="S5:S6"/>
    <mergeCell ref="T5:T6"/>
    <mergeCell ref="U5:U6"/>
    <mergeCell ref="V5:V6"/>
    <mergeCell ref="A7:A9"/>
    <mergeCell ref="B7:B9"/>
    <mergeCell ref="C7:C9"/>
    <mergeCell ref="D7:D9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G5:G6"/>
    <mergeCell ref="H5:H6"/>
  </mergeCells>
  <phoneticPr fontId="5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700-000000000000}">
          <x14:formula1>
            <xm:f>Riesgo!$P$9:$P$17</xm:f>
          </x14:formula1>
          <xm:sqref>I7 M7</xm:sqref>
        </x14:dataValidation>
        <x14:dataValidation type="list" allowBlank="1" showInputMessage="1" showErrorMessage="1" xr:uid="{00000000-0002-0000-0700-000001000000}">
          <x14:formula1>
            <xm:f>Riesgo!$R$9:$R$17</xm:f>
          </x14:formula1>
          <xm:sqref>J7 N7</xm:sqref>
        </x14:dataValidation>
        <x14:dataValidation type="list" allowBlank="1" showInputMessage="1" showErrorMessage="1" xr:uid="{00000000-0002-0000-0700-000002000000}">
          <x14:formula1>
            <xm:f>Riesgo!$T$9:$T$15</xm:f>
          </x14:formula1>
          <xm:sqref>K7 O7</xm:sqref>
        </x14:dataValidation>
        <x14:dataValidation type="list" allowBlank="1" showInputMessage="1" showErrorMessage="1" xr:uid="{00000000-0002-0000-0700-000003000000}">
          <x14:formula1>
            <xm:f>Riesgo!$V$9:$V$15</xm:f>
          </x14:formula1>
          <xm:sqref>P7</xm:sqref>
        </x14:dataValidation>
        <x14:dataValidation type="list" allowBlank="1" showInputMessage="1" showErrorMessage="1" xr:uid="{00000000-0002-0000-0700-000004000000}">
          <x14:formula1>
            <xm:f>Riesgo!$M$9:$M$32</xm:f>
          </x14:formula1>
          <xm:sqref>F7</xm:sqref>
        </x14:dataValidation>
        <x14:dataValidation type="list" allowBlank="1" showInputMessage="1" showErrorMessage="1" xr:uid="{F439BFFE-FE53-4DFB-9BAA-715E2BED3375}">
          <x14:formula1>
            <xm:f>Riesgo!$X$8:$X$19</xm:f>
          </x14:formula1>
          <xm:sqref>T7:T9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FF"/>
  </sheetPr>
  <dimension ref="A1:X15"/>
  <sheetViews>
    <sheetView topLeftCell="G12" zoomScale="86" zoomScaleNormal="86" workbookViewId="0">
      <selection activeCell="U16" sqref="U16"/>
    </sheetView>
  </sheetViews>
  <sheetFormatPr baseColWidth="10" defaultRowHeight="15" x14ac:dyDescent="0.25"/>
  <cols>
    <col min="1" max="1" width="5.7109375" customWidth="1"/>
    <col min="2" max="2" width="3.7109375" bestFit="1" customWidth="1"/>
    <col min="3" max="3" width="11.7109375" customWidth="1"/>
    <col min="4" max="4" width="8.140625" customWidth="1"/>
    <col min="5" max="5" width="7.5703125" customWidth="1"/>
    <col min="6" max="6" width="40" customWidth="1"/>
    <col min="7" max="7" width="28.42578125" customWidth="1"/>
    <col min="8" max="8" width="20.85546875" customWidth="1"/>
    <col min="9" max="10" width="3.85546875" bestFit="1" customWidth="1"/>
    <col min="11" max="11" width="6.5703125" customWidth="1"/>
    <col min="12" max="12" width="30.7109375" bestFit="1" customWidth="1"/>
    <col min="13" max="14" width="3.7109375" bestFit="1" customWidth="1"/>
    <col min="15" max="15" width="6.5703125" bestFit="1" customWidth="1"/>
    <col min="16" max="16" width="8.7109375" customWidth="1"/>
    <col min="17" max="17" width="22.85546875" bestFit="1" customWidth="1"/>
    <col min="18" max="18" width="8.28515625" customWidth="1"/>
    <col min="19" max="19" width="17.5703125" customWidth="1"/>
    <col min="23" max="23" width="15.85546875" customWidth="1"/>
    <col min="24" max="24" width="43.85546875" customWidth="1"/>
  </cols>
  <sheetData>
    <row r="1" spans="1:24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4" ht="15.75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4" spans="1:24" x14ac:dyDescent="0.25">
      <c r="A4" s="183" t="s">
        <v>24</v>
      </c>
      <c r="B4" s="183"/>
      <c r="C4" s="183"/>
      <c r="D4" s="183"/>
      <c r="E4" s="183"/>
      <c r="F4" s="183"/>
      <c r="G4" s="183"/>
      <c r="H4" s="183"/>
      <c r="I4" s="170" t="s">
        <v>25</v>
      </c>
      <c r="J4" s="170"/>
      <c r="K4" s="170"/>
      <c r="L4" s="170"/>
      <c r="M4" s="170"/>
      <c r="N4" s="170"/>
      <c r="O4" s="170"/>
      <c r="P4" s="170"/>
      <c r="Q4" s="167" t="s">
        <v>26</v>
      </c>
      <c r="R4" s="167"/>
      <c r="S4" s="167"/>
      <c r="T4" s="167"/>
      <c r="U4" s="167"/>
      <c r="V4" s="167"/>
      <c r="W4" s="167"/>
      <c r="X4" s="167"/>
    </row>
    <row r="5" spans="1:24" ht="15" customHeight="1" x14ac:dyDescent="0.25">
      <c r="A5" s="159" t="s">
        <v>1</v>
      </c>
      <c r="B5" s="159" t="s">
        <v>2</v>
      </c>
      <c r="C5" s="159" t="s">
        <v>3</v>
      </c>
      <c r="D5" s="181" t="s">
        <v>4</v>
      </c>
      <c r="E5" s="159" t="s">
        <v>5</v>
      </c>
      <c r="F5" s="159" t="s">
        <v>6</v>
      </c>
      <c r="G5" s="161" t="s">
        <v>7</v>
      </c>
      <c r="H5" s="161" t="s">
        <v>8</v>
      </c>
      <c r="I5" s="170" t="s">
        <v>9</v>
      </c>
      <c r="J5" s="170"/>
      <c r="K5" s="170"/>
      <c r="L5" s="184" t="s">
        <v>13</v>
      </c>
      <c r="M5" s="170" t="s">
        <v>14</v>
      </c>
      <c r="N5" s="170"/>
      <c r="O5" s="170"/>
      <c r="P5" s="171" t="s">
        <v>15</v>
      </c>
      <c r="Q5" s="154" t="s">
        <v>16</v>
      </c>
      <c r="R5" s="154" t="s">
        <v>17</v>
      </c>
      <c r="S5" s="154" t="s">
        <v>18</v>
      </c>
      <c r="T5" s="168" t="s">
        <v>19</v>
      </c>
      <c r="U5" s="154" t="s">
        <v>20</v>
      </c>
      <c r="V5" s="154" t="s">
        <v>21</v>
      </c>
      <c r="W5" s="154" t="s">
        <v>22</v>
      </c>
      <c r="X5" s="154" t="s">
        <v>23</v>
      </c>
    </row>
    <row r="6" spans="1:24" ht="80.25" customHeight="1" x14ac:dyDescent="0.25">
      <c r="A6" s="180"/>
      <c r="B6" s="180"/>
      <c r="C6" s="180"/>
      <c r="D6" s="182"/>
      <c r="E6" s="180"/>
      <c r="F6" s="180"/>
      <c r="G6" s="179"/>
      <c r="H6" s="179"/>
      <c r="I6" s="6" t="s">
        <v>10</v>
      </c>
      <c r="J6" s="6" t="s">
        <v>11</v>
      </c>
      <c r="K6" s="6" t="s">
        <v>12</v>
      </c>
      <c r="L6" s="185"/>
      <c r="M6" s="6" t="s">
        <v>10</v>
      </c>
      <c r="N6" s="6" t="s">
        <v>11</v>
      </c>
      <c r="O6" s="6" t="s">
        <v>12</v>
      </c>
      <c r="P6" s="186"/>
      <c r="Q6" s="156"/>
      <c r="R6" s="156"/>
      <c r="S6" s="156"/>
      <c r="T6" s="169"/>
      <c r="U6" s="156"/>
      <c r="V6" s="156"/>
      <c r="W6" s="156"/>
      <c r="X6" s="156"/>
    </row>
    <row r="7" spans="1:24" ht="96.75" customHeight="1" x14ac:dyDescent="0.25">
      <c r="A7" s="157" t="s">
        <v>27</v>
      </c>
      <c r="B7" s="157" t="s">
        <v>28</v>
      </c>
      <c r="C7" s="159" t="s">
        <v>29</v>
      </c>
      <c r="D7" s="161">
        <v>1</v>
      </c>
      <c r="E7" s="157" t="s">
        <v>30</v>
      </c>
      <c r="F7" s="157" t="s">
        <v>208</v>
      </c>
      <c r="G7" s="7" t="s">
        <v>32</v>
      </c>
      <c r="H7" s="17" t="s">
        <v>421</v>
      </c>
      <c r="I7" s="171" t="s">
        <v>123</v>
      </c>
      <c r="J7" s="171" t="s">
        <v>129</v>
      </c>
      <c r="K7" s="171" t="s">
        <v>134</v>
      </c>
      <c r="L7" s="38" t="s">
        <v>428</v>
      </c>
      <c r="M7" s="171" t="s">
        <v>123</v>
      </c>
      <c r="N7" s="171" t="s">
        <v>129</v>
      </c>
      <c r="O7" s="171" t="s">
        <v>134</v>
      </c>
      <c r="P7" s="171" t="s">
        <v>113</v>
      </c>
      <c r="Q7" s="48" t="s">
        <v>434</v>
      </c>
      <c r="R7" s="35">
        <v>0.1</v>
      </c>
      <c r="S7" s="108" t="s">
        <v>218</v>
      </c>
      <c r="T7" s="36" t="s">
        <v>117</v>
      </c>
      <c r="U7" s="36" t="s">
        <v>557</v>
      </c>
      <c r="V7" s="36" t="s">
        <v>144</v>
      </c>
      <c r="W7" s="100" t="s">
        <v>450</v>
      </c>
      <c r="X7" s="154" t="s">
        <v>36</v>
      </c>
    </row>
    <row r="8" spans="1:24" ht="48.75" customHeight="1" x14ac:dyDescent="0.25">
      <c r="A8" s="158"/>
      <c r="B8" s="158"/>
      <c r="C8" s="160"/>
      <c r="D8" s="162"/>
      <c r="E8" s="158"/>
      <c r="F8" s="158"/>
      <c r="G8" s="7" t="s">
        <v>33</v>
      </c>
      <c r="H8" s="17" t="s">
        <v>422</v>
      </c>
      <c r="I8" s="172"/>
      <c r="J8" s="172"/>
      <c r="K8" s="172"/>
      <c r="L8" s="106" t="s">
        <v>429</v>
      </c>
      <c r="M8" s="172"/>
      <c r="N8" s="172"/>
      <c r="O8" s="172"/>
      <c r="P8" s="172"/>
      <c r="Q8" s="48" t="s">
        <v>449</v>
      </c>
      <c r="R8" s="35">
        <v>0.2</v>
      </c>
      <c r="S8" s="48" t="s">
        <v>442</v>
      </c>
      <c r="T8" s="36" t="s">
        <v>117</v>
      </c>
      <c r="U8" s="36" t="s">
        <v>557</v>
      </c>
      <c r="V8" s="36" t="s">
        <v>144</v>
      </c>
      <c r="W8" s="100" t="s">
        <v>451</v>
      </c>
      <c r="X8" s="155"/>
    </row>
    <row r="9" spans="1:24" ht="68.25" customHeight="1" x14ac:dyDescent="0.25">
      <c r="A9" s="158"/>
      <c r="B9" s="158"/>
      <c r="C9" s="160"/>
      <c r="D9" s="162"/>
      <c r="E9" s="158"/>
      <c r="F9" s="158"/>
      <c r="G9" s="7" t="s">
        <v>34</v>
      </c>
      <c r="H9" s="17" t="s">
        <v>423</v>
      </c>
      <c r="I9" s="172"/>
      <c r="J9" s="172"/>
      <c r="K9" s="172"/>
      <c r="L9" s="66" t="s">
        <v>430</v>
      </c>
      <c r="M9" s="172"/>
      <c r="N9" s="172"/>
      <c r="O9" s="172"/>
      <c r="P9" s="172"/>
      <c r="Q9" s="100" t="s">
        <v>435</v>
      </c>
      <c r="R9" s="35">
        <v>0.4</v>
      </c>
      <c r="S9" s="100" t="s">
        <v>443</v>
      </c>
      <c r="T9" s="36" t="s">
        <v>120</v>
      </c>
      <c r="U9" s="36" t="s">
        <v>557</v>
      </c>
      <c r="V9" s="36" t="s">
        <v>144</v>
      </c>
      <c r="W9" s="100" t="s">
        <v>452</v>
      </c>
      <c r="X9" s="155"/>
    </row>
    <row r="10" spans="1:24" ht="99.75" customHeight="1" x14ac:dyDescent="0.25">
      <c r="A10" s="158"/>
      <c r="B10" s="158"/>
      <c r="C10" s="160"/>
      <c r="D10" s="179"/>
      <c r="E10" s="191"/>
      <c r="F10" s="191"/>
      <c r="G10" s="7" t="s">
        <v>35</v>
      </c>
      <c r="H10" s="17" t="s">
        <v>424</v>
      </c>
      <c r="I10" s="186"/>
      <c r="J10" s="186"/>
      <c r="K10" s="186"/>
      <c r="L10" s="66" t="s">
        <v>430</v>
      </c>
      <c r="M10" s="186"/>
      <c r="N10" s="186"/>
      <c r="O10" s="186"/>
      <c r="P10" s="186"/>
      <c r="Q10" s="100" t="s">
        <v>441</v>
      </c>
      <c r="R10" s="35">
        <v>0.2</v>
      </c>
      <c r="S10" s="100" t="s">
        <v>150</v>
      </c>
      <c r="T10" s="36" t="s">
        <v>120</v>
      </c>
      <c r="U10" s="36" t="s">
        <v>557</v>
      </c>
      <c r="V10" s="36" t="s">
        <v>144</v>
      </c>
      <c r="W10" s="100" t="s">
        <v>453</v>
      </c>
      <c r="X10" s="156"/>
    </row>
    <row r="11" spans="1:24" ht="69.75" customHeight="1" x14ac:dyDescent="0.25">
      <c r="A11" s="158"/>
      <c r="B11" s="158"/>
      <c r="C11" s="160"/>
      <c r="D11" s="161">
        <v>2</v>
      </c>
      <c r="E11" s="198" t="s">
        <v>37</v>
      </c>
      <c r="F11" s="157" t="s">
        <v>208</v>
      </c>
      <c r="G11" s="7" t="s">
        <v>38</v>
      </c>
      <c r="H11" s="17" t="s">
        <v>425</v>
      </c>
      <c r="I11" s="171" t="s">
        <v>123</v>
      </c>
      <c r="J11" s="171" t="s">
        <v>129</v>
      </c>
      <c r="K11" s="171" t="s">
        <v>134</v>
      </c>
      <c r="L11" s="16" t="s">
        <v>431</v>
      </c>
      <c r="M11" s="171" t="s">
        <v>123</v>
      </c>
      <c r="N11" s="171" t="s">
        <v>129</v>
      </c>
      <c r="O11" s="171" t="s">
        <v>134</v>
      </c>
      <c r="P11" s="171" t="s">
        <v>113</v>
      </c>
      <c r="Q11" s="100" t="s">
        <v>436</v>
      </c>
      <c r="R11" s="35">
        <v>0.1</v>
      </c>
      <c r="S11" s="100" t="s">
        <v>218</v>
      </c>
      <c r="T11" s="36" t="s">
        <v>120</v>
      </c>
      <c r="U11" s="36" t="s">
        <v>557</v>
      </c>
      <c r="V11" s="36" t="s">
        <v>144</v>
      </c>
      <c r="W11" s="100" t="s">
        <v>454</v>
      </c>
      <c r="X11" s="231" t="s">
        <v>459</v>
      </c>
    </row>
    <row r="12" spans="1:24" ht="156.75" customHeight="1" x14ac:dyDescent="0.25">
      <c r="A12" s="158"/>
      <c r="B12" s="158"/>
      <c r="C12" s="160"/>
      <c r="D12" s="162"/>
      <c r="E12" s="198"/>
      <c r="F12" s="158"/>
      <c r="G12" s="7" t="s">
        <v>39</v>
      </c>
      <c r="H12" s="17" t="s">
        <v>437</v>
      </c>
      <c r="I12" s="172"/>
      <c r="J12" s="172"/>
      <c r="K12" s="172"/>
      <c r="L12" s="66" t="s">
        <v>432</v>
      </c>
      <c r="M12" s="172"/>
      <c r="N12" s="172"/>
      <c r="O12" s="172"/>
      <c r="P12" s="172"/>
      <c r="Q12" s="100" t="s">
        <v>444</v>
      </c>
      <c r="R12" s="35">
        <v>0.1</v>
      </c>
      <c r="S12" s="100" t="s">
        <v>218</v>
      </c>
      <c r="T12" s="36" t="s">
        <v>120</v>
      </c>
      <c r="U12" s="36" t="s">
        <v>557</v>
      </c>
      <c r="V12" s="36" t="s">
        <v>144</v>
      </c>
      <c r="W12" s="100" t="s">
        <v>455</v>
      </c>
      <c r="X12" s="231"/>
    </row>
    <row r="13" spans="1:24" ht="55.5" customHeight="1" x14ac:dyDescent="0.25">
      <c r="A13" s="158"/>
      <c r="B13" s="158"/>
      <c r="C13" s="160"/>
      <c r="D13" s="161">
        <v>3</v>
      </c>
      <c r="E13" s="198" t="s">
        <v>40</v>
      </c>
      <c r="F13" s="157" t="s">
        <v>208</v>
      </c>
      <c r="G13" s="99" t="s">
        <v>41</v>
      </c>
      <c r="H13" s="17" t="s">
        <v>427</v>
      </c>
      <c r="I13" s="230" t="s">
        <v>123</v>
      </c>
      <c r="J13" s="230" t="s">
        <v>128</v>
      </c>
      <c r="K13" s="230" t="s">
        <v>134</v>
      </c>
      <c r="L13" s="16" t="s">
        <v>438</v>
      </c>
      <c r="M13" s="230" t="s">
        <v>123</v>
      </c>
      <c r="N13" s="230" t="s">
        <v>128</v>
      </c>
      <c r="O13" s="230" t="s">
        <v>134</v>
      </c>
      <c r="P13" s="230" t="s">
        <v>112</v>
      </c>
      <c r="Q13" s="100" t="s">
        <v>445</v>
      </c>
      <c r="R13" s="35">
        <v>0.3</v>
      </c>
      <c r="S13" s="100" t="s">
        <v>446</v>
      </c>
      <c r="T13" s="36" t="s">
        <v>120</v>
      </c>
      <c r="U13" s="36" t="s">
        <v>557</v>
      </c>
      <c r="V13" s="36" t="s">
        <v>144</v>
      </c>
      <c r="W13" s="100" t="s">
        <v>456</v>
      </c>
      <c r="X13" s="154" t="s">
        <v>460</v>
      </c>
    </row>
    <row r="14" spans="1:24" ht="54" customHeight="1" x14ac:dyDescent="0.25">
      <c r="A14" s="158"/>
      <c r="B14" s="158"/>
      <c r="C14" s="160"/>
      <c r="D14" s="162"/>
      <c r="E14" s="198"/>
      <c r="F14" s="158"/>
      <c r="G14" s="1" t="s">
        <v>42</v>
      </c>
      <c r="H14" s="17" t="s">
        <v>426</v>
      </c>
      <c r="I14" s="230"/>
      <c r="J14" s="230"/>
      <c r="K14" s="230"/>
      <c r="L14" s="16" t="s">
        <v>439</v>
      </c>
      <c r="M14" s="230"/>
      <c r="N14" s="230"/>
      <c r="O14" s="230"/>
      <c r="P14" s="230"/>
      <c r="Q14" s="100" t="s">
        <v>440</v>
      </c>
      <c r="R14" s="35">
        <v>0.2</v>
      </c>
      <c r="S14" s="100" t="s">
        <v>447</v>
      </c>
      <c r="T14" s="36" t="s">
        <v>117</v>
      </c>
      <c r="U14" s="36" t="s">
        <v>557</v>
      </c>
      <c r="V14" s="36" t="s">
        <v>144</v>
      </c>
      <c r="W14" s="100" t="s">
        <v>457</v>
      </c>
      <c r="X14" s="155"/>
    </row>
    <row r="15" spans="1:24" ht="63" customHeight="1" x14ac:dyDescent="0.25">
      <c r="A15" s="191"/>
      <c r="B15" s="191"/>
      <c r="C15" s="180"/>
      <c r="D15" s="179"/>
      <c r="E15" s="198"/>
      <c r="F15" s="191"/>
      <c r="G15" s="7" t="s">
        <v>35</v>
      </c>
      <c r="H15" s="107" t="s">
        <v>427</v>
      </c>
      <c r="I15" s="230"/>
      <c r="J15" s="230"/>
      <c r="K15" s="230"/>
      <c r="L15" s="66" t="s">
        <v>433</v>
      </c>
      <c r="M15" s="230"/>
      <c r="N15" s="230"/>
      <c r="O15" s="230"/>
      <c r="P15" s="230"/>
      <c r="Q15" s="100" t="s">
        <v>448</v>
      </c>
      <c r="R15" s="35">
        <v>0.1</v>
      </c>
      <c r="S15" s="100" t="s">
        <v>218</v>
      </c>
      <c r="T15" s="36" t="s">
        <v>120</v>
      </c>
      <c r="U15" s="36" t="s">
        <v>557</v>
      </c>
      <c r="V15" s="36" t="s">
        <v>144</v>
      </c>
      <c r="W15" s="100" t="s">
        <v>458</v>
      </c>
      <c r="X15" s="156"/>
    </row>
  </sheetData>
  <mergeCells count="60">
    <mergeCell ref="E7:E10"/>
    <mergeCell ref="F7:F10"/>
    <mergeCell ref="E13:E15"/>
    <mergeCell ref="F13:F15"/>
    <mergeCell ref="X13:X15"/>
    <mergeCell ref="K11:K12"/>
    <mergeCell ref="I13:I15"/>
    <mergeCell ref="J13:J15"/>
    <mergeCell ref="K13:K15"/>
    <mergeCell ref="E11:E12"/>
    <mergeCell ref="F11:F12"/>
    <mergeCell ref="I11:I12"/>
    <mergeCell ref="J11:J12"/>
    <mergeCell ref="X11:X12"/>
    <mergeCell ref="P11:P12"/>
    <mergeCell ref="P13:P15"/>
    <mergeCell ref="D7:D10"/>
    <mergeCell ref="A7:A15"/>
    <mergeCell ref="B7:B15"/>
    <mergeCell ref="C7:C15"/>
    <mergeCell ref="D11:D12"/>
    <mergeCell ref="D13:D15"/>
    <mergeCell ref="H5:H6"/>
    <mergeCell ref="I7:I10"/>
    <mergeCell ref="J7:J10"/>
    <mergeCell ref="I5:K5"/>
    <mergeCell ref="X7:X10"/>
    <mergeCell ref="Q5:Q6"/>
    <mergeCell ref="R5:R6"/>
    <mergeCell ref="S5:S6"/>
    <mergeCell ref="T5:T6"/>
    <mergeCell ref="U5:U6"/>
    <mergeCell ref="V5:V6"/>
    <mergeCell ref="K7:K10"/>
    <mergeCell ref="N7:N10"/>
    <mergeCell ref="O7:O10"/>
    <mergeCell ref="P7:P10"/>
    <mergeCell ref="M7:M10"/>
    <mergeCell ref="A1:X2"/>
    <mergeCell ref="A4:H4"/>
    <mergeCell ref="I4:P4"/>
    <mergeCell ref="Q4:X4"/>
    <mergeCell ref="A5:A6"/>
    <mergeCell ref="B5:B6"/>
    <mergeCell ref="C5:C6"/>
    <mergeCell ref="D5:D6"/>
    <mergeCell ref="E5:E6"/>
    <mergeCell ref="F5:F6"/>
    <mergeCell ref="W5:W6"/>
    <mergeCell ref="X5:X6"/>
    <mergeCell ref="L5:L6"/>
    <mergeCell ref="M5:O5"/>
    <mergeCell ref="P5:P6"/>
    <mergeCell ref="G5:G6"/>
    <mergeCell ref="M11:M12"/>
    <mergeCell ref="N11:N12"/>
    <mergeCell ref="O11:O12"/>
    <mergeCell ref="M13:M15"/>
    <mergeCell ref="N13:N15"/>
    <mergeCell ref="O13:O1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00000000-0002-0000-0800-000000000000}">
          <x14:formula1>
            <xm:f>Riesgo!$M$9:$M$32</xm:f>
          </x14:formula1>
          <xm:sqref>F7:F15</xm:sqref>
        </x14:dataValidation>
        <x14:dataValidation type="list" allowBlank="1" showInputMessage="1" showErrorMessage="1" xr:uid="{00000000-0002-0000-0800-000001000000}">
          <x14:formula1>
            <xm:f>Riesgo!$P$9:$P$17</xm:f>
          </x14:formula1>
          <xm:sqref>I7:I13 M7:M13</xm:sqref>
        </x14:dataValidation>
        <x14:dataValidation type="list" allowBlank="1" showInputMessage="1" showErrorMessage="1" xr:uid="{00000000-0002-0000-0800-000002000000}">
          <x14:formula1>
            <xm:f>Riesgo!$R$9:$R$17</xm:f>
          </x14:formula1>
          <xm:sqref>J7:J13 N7:N13</xm:sqref>
        </x14:dataValidation>
        <x14:dataValidation type="list" allowBlank="1" showInputMessage="1" showErrorMessage="1" xr:uid="{00000000-0002-0000-0800-000003000000}">
          <x14:formula1>
            <xm:f>Riesgo!$T$9:$T$15</xm:f>
          </x14:formula1>
          <xm:sqref>K7:K13 O7:O13</xm:sqref>
        </x14:dataValidation>
        <x14:dataValidation type="list" allowBlank="1" showInputMessage="1" showErrorMessage="1" xr:uid="{00000000-0002-0000-0800-000004000000}">
          <x14:formula1>
            <xm:f>Riesgo!$V$9:$V$15</xm:f>
          </x14:formula1>
          <xm:sqref>P7:P13</xm:sqref>
        </x14:dataValidation>
        <x14:dataValidation type="list" allowBlank="1" showInputMessage="1" showErrorMessage="1" xr:uid="{00000000-0002-0000-0800-000005000000}">
          <x14:formula1>
            <xm:f>Riesgo!$X$8:$X$19</xm:f>
          </x14:formula1>
          <xm:sqref>T7:T15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Riesgo</vt:lpstr>
      <vt:lpstr>Seguimiento</vt:lpstr>
      <vt:lpstr>Gestión Estratégica y de Gobier</vt:lpstr>
      <vt:lpstr>Planeación de la Gestión Instit</vt:lpstr>
      <vt:lpstr>Comunicació Organiznal.Part.Ciu</vt:lpstr>
      <vt:lpstr>Fomento de  Cultura.Rec.Deporte</vt:lpstr>
      <vt:lpstr>Gestión de  Bienes de Interes</vt:lpstr>
      <vt:lpstr>Admón de Recursos Bibliotecario</vt:lpstr>
      <vt:lpstr>Gestión del Talento Humano</vt:lpstr>
      <vt:lpstr>Gestión Financiera</vt:lpstr>
      <vt:lpstr>Adquisición de bienes y servici</vt:lpstr>
      <vt:lpstr>Gestión de Tecnologia Info Comu</vt:lpstr>
      <vt:lpstr>Gestión Jurídica</vt:lpstr>
      <vt:lpstr>Gestión Documental </vt:lpstr>
      <vt:lpstr>Gestión de Recursos Físicos y S</vt:lpstr>
      <vt:lpstr>Evaluación y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Lorena</cp:lastModifiedBy>
  <dcterms:created xsi:type="dcterms:W3CDTF">2019-08-08T13:29:41Z</dcterms:created>
  <dcterms:modified xsi:type="dcterms:W3CDTF">2020-09-30T01:16:10Z</dcterms:modified>
</cp:coreProperties>
</file>